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ba\Desktop\"/>
    </mc:Choice>
  </mc:AlternateContent>
  <bookViews>
    <workbookView xWindow="0" yWindow="0" windowWidth="20490" windowHeight="7755"/>
  </bookViews>
  <sheets>
    <sheet name="Grades" sheetId="1" r:id="rId1"/>
  </sheets>
  <calcPr calcId="152511"/>
</workbook>
</file>

<file path=xl/calcChain.xml><?xml version="1.0" encoding="utf-8"?>
<calcChain xmlns="http://schemas.openxmlformats.org/spreadsheetml/2006/main">
  <c r="AO67" i="1" l="1"/>
  <c r="AO66" i="1"/>
  <c r="AQ66" i="1" s="1"/>
  <c r="AO65" i="1"/>
  <c r="AO64" i="1"/>
  <c r="AQ64" i="1" s="1"/>
  <c r="AO44" i="1"/>
  <c r="AO43" i="1"/>
  <c r="AO42" i="1"/>
  <c r="AO41" i="1"/>
  <c r="AQ41" i="1" s="1"/>
  <c r="AO40" i="1"/>
  <c r="AO39" i="1"/>
  <c r="AO38" i="1"/>
  <c r="AO37" i="1"/>
  <c r="AO27" i="1"/>
  <c r="AO26" i="1"/>
  <c r="AQ25" i="1"/>
  <c r="AO19" i="1"/>
  <c r="AO18" i="1"/>
  <c r="AQ18" i="1" s="1"/>
  <c r="AO11" i="1"/>
  <c r="AO10" i="1"/>
  <c r="AO9" i="1"/>
  <c r="AO8" i="1"/>
  <c r="AQ8" i="1" s="1"/>
  <c r="AQ37" i="1" l="1"/>
  <c r="AO63" i="1"/>
  <c r="AO62" i="1"/>
  <c r="AQ62" i="1" s="1"/>
  <c r="AO60" i="1"/>
  <c r="AO59" i="1"/>
  <c r="AQ59" i="1" s="1"/>
  <c r="AO54" i="1"/>
  <c r="AO53" i="1"/>
  <c r="AO52" i="1"/>
  <c r="AQ52" i="1" s="1"/>
  <c r="AO45" i="1"/>
  <c r="AQ45" i="1" s="1"/>
  <c r="AO36" i="1"/>
  <c r="AO35" i="1"/>
  <c r="AO34" i="1"/>
  <c r="AO33" i="1"/>
  <c r="AQ32" i="1"/>
  <c r="AO32" i="1"/>
  <c r="AO31" i="1"/>
  <c r="AO30" i="1"/>
  <c r="AO29" i="1"/>
  <c r="AO28" i="1"/>
  <c r="AQ28" i="1" s="1"/>
  <c r="AO24" i="1"/>
  <c r="AO23" i="1"/>
  <c r="AO22" i="1"/>
  <c r="AQ21" i="1"/>
  <c r="AO21" i="1"/>
  <c r="AO20" i="1"/>
  <c r="AQ20" i="1" s="1"/>
  <c r="AO13" i="1" l="1"/>
  <c r="AO55" i="1"/>
  <c r="AO57" i="1" l="1"/>
  <c r="AO46" i="1" l="1"/>
  <c r="AO17" i="1"/>
  <c r="AO16" i="1"/>
  <c r="AO15" i="1"/>
  <c r="AO14" i="1" l="1"/>
  <c r="AO47" i="1"/>
  <c r="AO48" i="1"/>
  <c r="AO49" i="1"/>
  <c r="AO50" i="1"/>
  <c r="AO51" i="1"/>
  <c r="AO56" i="1"/>
  <c r="AO58" i="1"/>
  <c r="AO61" i="1"/>
  <c r="AO12" i="1"/>
  <c r="AO5" i="1"/>
  <c r="AO6" i="1"/>
  <c r="AO7" i="1"/>
  <c r="AO4" i="1"/>
  <c r="AO3" i="1"/>
  <c r="AQ12" i="1" l="1"/>
  <c r="AQ4" i="1"/>
  <c r="AQ61" i="1" l="1"/>
  <c r="AQ57" i="1" l="1"/>
  <c r="AQ55" i="1"/>
  <c r="AQ49" i="1"/>
  <c r="AQ15" i="1"/>
  <c r="AQ46" i="1"/>
</calcChain>
</file>

<file path=xl/sharedStrings.xml><?xml version="1.0" encoding="utf-8"?>
<sst xmlns="http://schemas.openxmlformats.org/spreadsheetml/2006/main" count="401" uniqueCount="223">
  <si>
    <t>جامعة بني سويف</t>
  </si>
  <si>
    <t>كلية الآداب 1</t>
  </si>
  <si>
    <t>جامعة سوهاج</t>
  </si>
  <si>
    <t>جامعة المنوفية</t>
  </si>
  <si>
    <t>كلية الاقتصاد المنزلي 1</t>
  </si>
  <si>
    <t>جامعة عين شمس</t>
  </si>
  <si>
    <t>كلية البنات 1</t>
  </si>
  <si>
    <t>جامعة قناة السويس</t>
  </si>
  <si>
    <t>كلية التجارة 1</t>
  </si>
  <si>
    <t>جامعة طنطا</t>
  </si>
  <si>
    <t>كلية التربية 1</t>
  </si>
  <si>
    <t>جامعة الإسكندرية</t>
  </si>
  <si>
    <t>كلية التربية الرياضية بنين 1</t>
  </si>
  <si>
    <t>جامعة أسيوط</t>
  </si>
  <si>
    <t>كلية التربية النوعية 1</t>
  </si>
  <si>
    <t>جامعة دمياط</t>
  </si>
  <si>
    <t>جامعة القاهرة</t>
  </si>
  <si>
    <t>كلية التمريض 1</t>
  </si>
  <si>
    <t>كلية الحاسبات والمعلومات 1</t>
  </si>
  <si>
    <t>جامعة الفيوم</t>
  </si>
  <si>
    <t>جامعة بنها</t>
  </si>
  <si>
    <t>كلية الزراعة 1</t>
  </si>
  <si>
    <t>جامعة الزقازيق</t>
  </si>
  <si>
    <t>جامعة المنيا</t>
  </si>
  <si>
    <t>جامعة جنوب الوادي</t>
  </si>
  <si>
    <t>جامعة دمنهور</t>
  </si>
  <si>
    <t>جامعة كفر الشيخ</t>
  </si>
  <si>
    <t>كلية السياحة والفنادق 1</t>
  </si>
  <si>
    <t>جامعة حلوان</t>
  </si>
  <si>
    <t>جامعة مدينة السادات</t>
  </si>
  <si>
    <t>كلية الصيدلة 1</t>
  </si>
  <si>
    <t>كلية الطب 1</t>
  </si>
  <si>
    <t>كلية الطب البيطري  1</t>
  </si>
  <si>
    <t>كلية الطب البيطري 1</t>
  </si>
  <si>
    <t>جامعة أسوان</t>
  </si>
  <si>
    <t>كلية العلوم 1</t>
  </si>
  <si>
    <t>جامعة المنصورة</t>
  </si>
  <si>
    <t>جامعة بورسعيد</t>
  </si>
  <si>
    <t>كلية العلوم الزراعية البيئية بالعريش 1</t>
  </si>
  <si>
    <t>كلية الفنون التطبيقية 1</t>
  </si>
  <si>
    <t>كلية الهندسة 1</t>
  </si>
  <si>
    <t>كلية الهندسة الإلكترونية 1</t>
  </si>
  <si>
    <t>كلية الهندسة بالمطرية 1</t>
  </si>
  <si>
    <t>كلية الهندسة بحلوان 1</t>
  </si>
  <si>
    <t>كلية الهندسة بشبرا 1</t>
  </si>
  <si>
    <t>جامعة السويس</t>
  </si>
  <si>
    <t>كلية هندسة البترول والتعدين 1</t>
  </si>
  <si>
    <t>تقرير عن مستوي رضاء المستفيدين عن أداء الشبكة</t>
  </si>
  <si>
    <t>ملاحظات</t>
  </si>
  <si>
    <t>نشر الأخبار على موقع الكلية</t>
  </si>
  <si>
    <t>استمرار تفعيل القناة التليفزيونية للكلية على اليوتيوب</t>
  </si>
  <si>
    <t>أنشطة إضافية قامت بها الوحدة</t>
  </si>
  <si>
    <t>استخراج مرتبات العاملين بالجامعة</t>
  </si>
  <si>
    <t>إنشاء صفحات للسادة أعضاء هيئة التدريس والهيئة المعاونة على Google Scholar</t>
  </si>
  <si>
    <t>قياس مستوي رضاء الكلية عن اداء الوحدة</t>
  </si>
  <si>
    <t xml:space="preserve">الجامعة </t>
  </si>
  <si>
    <t>الكلية</t>
  </si>
  <si>
    <t>أنشطة خاصة بمشروع رفع كفاءة شبكة ومركز معلومات الجامعة</t>
  </si>
  <si>
    <t>أنشطة خاصة بمشروع استكمال تفعيل وتشغيل البوابات الإلكترونية</t>
  </si>
  <si>
    <t>أنشطة مشروع التدريب على تكنولوجيا المعلومات</t>
  </si>
  <si>
    <t>أنشطة مشروع نظم المعلومات الإدارية</t>
  </si>
  <si>
    <t>أنشطة متنوعة</t>
  </si>
  <si>
    <t>أنشطة إضافية</t>
  </si>
  <si>
    <t>مجموع الدرجات</t>
  </si>
  <si>
    <t>ملاحظات على الكلية</t>
  </si>
  <si>
    <t>متوسط الجامعة</t>
  </si>
  <si>
    <t>ملاحظات على الجامعة</t>
  </si>
  <si>
    <t>أنشطة مشروع التعلم الإلكتروني</t>
  </si>
  <si>
    <t>أنشطة مشروع المكتبة الرقمية</t>
  </si>
  <si>
    <t>رفع كفاءة شبكة الكلية من خلال متابعة أعطال الشبكة والعمل على حلها</t>
  </si>
  <si>
    <t>تنفيذ الخطة التدريبية</t>
  </si>
  <si>
    <t xml:space="preserve">مساهمة الوحدة في مشروع التعلم الالكتروني </t>
  </si>
  <si>
    <t xml:space="preserve">مساهمة الوحدة في مشروع المكتبة الرقمية </t>
  </si>
  <si>
    <t>تشغيل الكنترول</t>
  </si>
  <si>
    <t>تفعيل نظام الجودة - الفارابي</t>
  </si>
  <si>
    <t>تقديم عدد من الخدمات عن طريق البريد الإلكتروني الأكاديمي</t>
  </si>
  <si>
    <t>معهد الكبد القومى 1</t>
  </si>
  <si>
    <t>متابعة صندوق المقترحات والشكاوي علي موقع الكلية</t>
  </si>
  <si>
    <t>ادخال  بيانات طلاب الدراسات العليا القدامى عن العام الأكاديمي 2014-2015</t>
  </si>
  <si>
    <t xml:space="preserve">نشر المجالات البحثية لأعضاء هيئة التدريس </t>
  </si>
  <si>
    <t xml:space="preserve">إنشاء صفحات للسادة أعضاء هيئة التدريس والهيئة المعاونة على Research Gate </t>
  </si>
  <si>
    <t xml:space="preserve">أسيتكمال نموذج الإنجازات السنوية </t>
  </si>
  <si>
    <t>نسبة الإنجاز 85%</t>
  </si>
  <si>
    <t>نسبة الإنجاز 0%</t>
  </si>
  <si>
    <t>غير منطبق</t>
  </si>
  <si>
    <t>نسبة الإنجاز 76%</t>
  </si>
  <si>
    <t>لم يتم تحقيق المستهدف</t>
  </si>
  <si>
    <t>نسبة الإنجاز 79.17%</t>
  </si>
  <si>
    <t>تم نشر عدد 61 خبر من 100 خبر</t>
  </si>
  <si>
    <t>نسبة الإنجاز 62.5%</t>
  </si>
  <si>
    <t>نسبة الرضاء 80.83%</t>
  </si>
  <si>
    <t>نشاط التدريب غير منطبق</t>
  </si>
  <si>
    <t>تم عمل 259 صفحة من 391 صفحة</t>
  </si>
  <si>
    <t>لا يوجد درجة ولا توقيع بالتقرير المرفق</t>
  </si>
  <si>
    <t>نشاط المرتبات والدراسات العليا غير منطبقين</t>
  </si>
  <si>
    <t>تم عمل 18 من 20</t>
  </si>
  <si>
    <t>تم عمل 35 صفحة من 42 صفحة</t>
  </si>
  <si>
    <t>نسبة الإنجاز 57%</t>
  </si>
  <si>
    <t>نسبة الإنجاز 12.5%</t>
  </si>
  <si>
    <t>نسبة الإنجاز 70%</t>
  </si>
  <si>
    <t>تم عمل 71 صفحة من 160 صفحة</t>
  </si>
  <si>
    <t>نسبة الإنجاز 75%</t>
  </si>
  <si>
    <t>نسبة الإنجاز 65%</t>
  </si>
  <si>
    <t>نسبة الإنجاز 13.6%</t>
  </si>
  <si>
    <t>نسبة الإنجاز 2.6%</t>
  </si>
  <si>
    <t>92%</t>
  </si>
  <si>
    <t>لا يوجد تقييم</t>
  </si>
  <si>
    <t>المرفق المرسل لا يوجد به توقيعات</t>
  </si>
  <si>
    <t>يوجد مؤشرات أداء ولكن لا يوجد تقييم ولاتوقيع المدير المسئول</t>
  </si>
  <si>
    <t>يوجد مؤشرات أداء ولكن لا يوجد تقييم ولا توقيع المدير المسئول</t>
  </si>
  <si>
    <t>لا يوجد توقيع المدير المسئول</t>
  </si>
  <si>
    <t>30%</t>
  </si>
  <si>
    <t>80%</t>
  </si>
  <si>
    <t>85%</t>
  </si>
  <si>
    <t>100%</t>
  </si>
  <si>
    <t>94%</t>
  </si>
  <si>
    <t>نشاط الجودة غير منطبق</t>
  </si>
  <si>
    <t>95%</t>
  </si>
  <si>
    <t>94.5%</t>
  </si>
  <si>
    <t>77%</t>
  </si>
  <si>
    <t>90%</t>
  </si>
  <si>
    <t>61%</t>
  </si>
  <si>
    <t>تم عمل 181 صفحة من 200 صفحة</t>
  </si>
  <si>
    <t>57%</t>
  </si>
  <si>
    <t>60%</t>
  </si>
  <si>
    <t>تم عمل 85 صفحة من 480 صفحة</t>
  </si>
  <si>
    <t>91.4%</t>
  </si>
  <si>
    <t>98.4</t>
  </si>
  <si>
    <t>31%</t>
  </si>
  <si>
    <t>20%</t>
  </si>
  <si>
    <t>لا يوجد تقييم ولا يوجد مؤشرات أداء</t>
  </si>
  <si>
    <t>93.32%</t>
  </si>
  <si>
    <t>53%</t>
  </si>
  <si>
    <t>70%</t>
  </si>
  <si>
    <t>تم عمل 139 صفحة من 480 صفحة</t>
  </si>
  <si>
    <t>90.4%</t>
  </si>
  <si>
    <t>نسبة الإنجاز 88%</t>
  </si>
  <si>
    <t>نسبة الإنجاز 15%</t>
  </si>
  <si>
    <t>نسبة الإنجاز 80%</t>
  </si>
  <si>
    <t>نسبة الإنجاز 36.4%</t>
  </si>
  <si>
    <t>لم يتحقق المستهدف</t>
  </si>
  <si>
    <t xml:space="preserve">تم نشر 6 من أصل 58 </t>
  </si>
  <si>
    <t>نسبة الإنجاز 52%</t>
  </si>
  <si>
    <t>تم رفع عدد 2 مقاطع فيديو</t>
  </si>
  <si>
    <t>نسبة الإنجاز 31%</t>
  </si>
  <si>
    <t>نسبة الإنجاز 23.5%</t>
  </si>
  <si>
    <t>نسبة الإنجاز 50%</t>
  </si>
  <si>
    <t>نسبة الإنجاز 82.7%</t>
  </si>
  <si>
    <t>نسبة الإنجاز 67%</t>
  </si>
  <si>
    <t>لم يتم ملئ النموذج</t>
  </si>
  <si>
    <t>نشاط الكنترول والجودة غير منطبقين</t>
  </si>
  <si>
    <t>نسبة الإنجاز 60%</t>
  </si>
  <si>
    <t>تم عمل 193 صفحة من 235 صفحة</t>
  </si>
  <si>
    <t>تم عمل 151 صفحة من 292 صفحة</t>
  </si>
  <si>
    <t>تم عمل 80 صفحة من 129 صفحة</t>
  </si>
  <si>
    <t>برجاء زيادة عدد المراسلات</t>
  </si>
  <si>
    <t>تم عمل 99 صفحة من 116 صفحة</t>
  </si>
  <si>
    <t>نشاط الدراسات العليا غير منطبق</t>
  </si>
  <si>
    <t>51%</t>
  </si>
  <si>
    <t>78%</t>
  </si>
  <si>
    <t>تم عمل 68 صفحة من 71 صفحة</t>
  </si>
  <si>
    <t>جميع أنشطة MIS غير منطبقة</t>
  </si>
  <si>
    <t>64%</t>
  </si>
  <si>
    <t>نسبة الانجاز 85%</t>
  </si>
  <si>
    <t>لا يوجد صفحات تم انشاؤها</t>
  </si>
  <si>
    <t>لم يتم انشاء صفحات لهذا الربع</t>
  </si>
  <si>
    <t>لم يتم نشر اخبار باللغة الانجليزية</t>
  </si>
  <si>
    <t xml:space="preserve">يوجد توقيع مدير المشروع و لا يوجد نسبة الانجاز </t>
  </si>
  <si>
    <t>نسبة الانجاز 73%</t>
  </si>
  <si>
    <t>لا يوجد توقيع ولا نسبة انجاز</t>
  </si>
  <si>
    <t>تم اعتماد تقييم مدير المشروع</t>
  </si>
  <si>
    <t>تم رفع عدد 3 فيديو</t>
  </si>
  <si>
    <t>تم انشاء عدد 33/620</t>
  </si>
  <si>
    <t>تم انشاء 5/620</t>
  </si>
  <si>
    <t>نسبة الانجاز 51%</t>
  </si>
  <si>
    <t>نسبة الانجاز 67%</t>
  </si>
  <si>
    <t>نسبة الانجاز 46%</t>
  </si>
  <si>
    <t>نسبة الانجاز 50%</t>
  </si>
  <si>
    <t>تم انشاء 104/480</t>
  </si>
  <si>
    <t>نسبة الرضا 54%</t>
  </si>
  <si>
    <t>نسبة الانجاز 74%</t>
  </si>
  <si>
    <t>نسبة الانجاز 41%</t>
  </si>
  <si>
    <t>نسبة الانجاز 39%</t>
  </si>
  <si>
    <t>نسبة الانجاز 61%</t>
  </si>
  <si>
    <t>تم انشاء عدد 29/603</t>
  </si>
  <si>
    <t>تم انشاء 83/480</t>
  </si>
  <si>
    <t>نسبة الرضا 78%</t>
  </si>
  <si>
    <t>نسبة الانجاز 15%</t>
  </si>
  <si>
    <t>نسبة الانجاز 35%</t>
  </si>
  <si>
    <t>يوجد توقيع ولا يوجد نسبة الانجاز ولا يوجد مؤشرات الاداء</t>
  </si>
  <si>
    <t>نسبة الانجاز 2%</t>
  </si>
  <si>
    <t>نسبة الانجاز 10%</t>
  </si>
  <si>
    <t>تم انشاء 21/264</t>
  </si>
  <si>
    <t>تم انشاء 110/ 262</t>
  </si>
  <si>
    <t>لم يتم ارسال رسائل لكل الفئات المستهدفة</t>
  </si>
  <si>
    <t>لم يتم نشر اخبار علي مواقع التواصل الاجتماعي كما لم يتم نشر سوي 48 خبر باللغة العربية</t>
  </si>
  <si>
    <t>نسبة الانجاز 25%</t>
  </si>
  <si>
    <t>نسبة الانجاز 80%</t>
  </si>
  <si>
    <t>نسبة الانجاز 40%</t>
  </si>
  <si>
    <t>نسبة الانجاز 70%</t>
  </si>
  <si>
    <t>نسبة الانجاز 79%</t>
  </si>
  <si>
    <t>نسبة الانجاز 68%</t>
  </si>
  <si>
    <t>لم يتم انشاء حسابات ولا يوجد مؤشرات الاداء</t>
  </si>
  <si>
    <t xml:space="preserve">تم انشاء عدد 48/179 </t>
  </si>
  <si>
    <t>المدير التنفيذي للمعلومات غير متواجد بمصر بدءا من 11-6</t>
  </si>
  <si>
    <t>نسبة الانجاز75%</t>
  </si>
  <si>
    <t>نسبة الانجاز 55%</t>
  </si>
  <si>
    <t>لا يوجد مرفقات</t>
  </si>
  <si>
    <t>لا يوجد توقيع</t>
  </si>
  <si>
    <t>التقرير المرسل غير موقع من مديرين المشاريع المركزية بالجامعة</t>
  </si>
  <si>
    <t>نسبة الرضا 60%</t>
  </si>
  <si>
    <t>نسبة الانجاز 20%</t>
  </si>
  <si>
    <t>نسبة الانجاز80 %</t>
  </si>
  <si>
    <t>لا يوجد مرفق</t>
  </si>
  <si>
    <t>يوجد عطل POWER SUPPLY للكلية</t>
  </si>
  <si>
    <t>التقرير مرسل بالايميل</t>
  </si>
  <si>
    <t>لم يتم استكمال البيانات</t>
  </si>
  <si>
    <t>نشاط الجودة  غير منطبق</t>
  </si>
  <si>
    <t>نسبة الانجاز 60%</t>
  </si>
  <si>
    <t>نشاط التعلم الالكتروني غير منطبق</t>
  </si>
  <si>
    <t>لم يتم ارسال التقرير</t>
  </si>
  <si>
    <t xml:space="preserve">التقرير المرسل غير واضح به نسب الانجاز او التوقيعات </t>
  </si>
  <si>
    <t>نسبة الانجاز 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</si>
</sst>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1" fontId="1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3" borderId="0" xfId="0" applyFill="1"/>
    <xf numFmtId="1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colors>
    <mruColors>
      <color rgb="FFFF5050"/>
      <color rgb="FFF1A8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7"/>
  <sheetViews>
    <sheetView rightToLeft="1" tabSelected="1" zoomScale="75" zoomScaleNormal="75" workbookViewId="0">
      <pane xSplit="2" ySplit="3" topLeftCell="H36" activePane="bottomRight" state="frozen"/>
      <selection pane="topRight" activeCell="C1" sqref="C1"/>
      <selection pane="bottomLeft" activeCell="A4" sqref="A4"/>
      <selection pane="bottomRight" activeCell="I39" sqref="I39"/>
    </sheetView>
  </sheetViews>
  <sheetFormatPr defaultRowHeight="15" x14ac:dyDescent="0.25"/>
  <cols>
    <col min="1" max="1" width="15.7109375" customWidth="1"/>
    <col min="2" max="2" width="20.7109375" customWidth="1"/>
    <col min="3" max="3" width="15.7109375" customWidth="1"/>
    <col min="4" max="4" width="33.7109375" customWidth="1"/>
    <col min="5" max="5" width="15.7109375" customWidth="1"/>
    <col min="6" max="6" width="33.7109375" customWidth="1"/>
    <col min="7" max="7" width="15.7109375" customWidth="1"/>
    <col min="8" max="8" width="33.7109375" customWidth="1"/>
    <col min="9" max="9" width="15.7109375" customWidth="1"/>
    <col min="10" max="10" width="33.7109375" customWidth="1"/>
    <col min="11" max="11" width="15.7109375" customWidth="1"/>
    <col min="12" max="12" width="33.7109375" customWidth="1"/>
    <col min="13" max="13" width="15.7109375" customWidth="1"/>
    <col min="14" max="14" width="33.7109375" customWidth="1"/>
    <col min="15" max="15" width="15.7109375" customWidth="1"/>
    <col min="16" max="16" width="33.7109375" customWidth="1"/>
    <col min="17" max="17" width="15.7109375" customWidth="1"/>
    <col min="18" max="18" width="33.7109375" customWidth="1"/>
    <col min="19" max="19" width="15.7109375" customWidth="1"/>
    <col min="20" max="20" width="33.7109375" customWidth="1"/>
    <col min="21" max="21" width="15.7109375" customWidth="1"/>
    <col min="22" max="22" width="33.7109375" customWidth="1"/>
    <col min="23" max="23" width="15.7109375" customWidth="1"/>
    <col min="24" max="24" width="33.7109375" customWidth="1"/>
    <col min="25" max="25" width="15.7109375" customWidth="1"/>
    <col min="26" max="26" width="33.7109375" customWidth="1"/>
    <col min="27" max="27" width="15.7109375" customWidth="1"/>
    <col min="28" max="28" width="33.7109375" customWidth="1"/>
    <col min="29" max="29" width="15.7109375" customWidth="1"/>
    <col min="30" max="30" width="33.7109375" customWidth="1"/>
    <col min="31" max="31" width="15.7109375" customWidth="1"/>
    <col min="32" max="32" width="33.7109375" customWidth="1"/>
    <col min="33" max="33" width="15.7109375" customWidth="1"/>
    <col min="34" max="34" width="33.7109375" customWidth="1"/>
    <col min="35" max="35" width="15.7109375" customWidth="1"/>
    <col min="36" max="36" width="33.7109375" customWidth="1"/>
    <col min="37" max="37" width="16.85546875" customWidth="1"/>
    <col min="38" max="38" width="33.7109375" customWidth="1"/>
    <col min="39" max="39" width="15.7109375" customWidth="1"/>
    <col min="40" max="40" width="33.7109375" customWidth="1"/>
    <col min="41" max="41" width="15.7109375" customWidth="1"/>
    <col min="42" max="42" width="33.7109375" customWidth="1"/>
    <col min="43" max="43" width="15.7109375" customWidth="1"/>
    <col min="44" max="44" width="33.7109375" customWidth="1"/>
    <col min="45" max="45" width="15.7109375" customWidth="1"/>
    <col min="46" max="46" width="33.7109375" customWidth="1"/>
  </cols>
  <sheetData>
    <row r="1" spans="1:132" s="4" customFormat="1" ht="15.75" thickBot="1" x14ac:dyDescent="0.3">
      <c r="A1" s="29" t="s">
        <v>55</v>
      </c>
      <c r="B1" s="29" t="s">
        <v>56</v>
      </c>
      <c r="C1" s="30" t="s">
        <v>57</v>
      </c>
      <c r="D1" s="30"/>
      <c r="E1" s="30"/>
      <c r="F1" s="30"/>
      <c r="G1" s="30" t="s">
        <v>58</v>
      </c>
      <c r="H1" s="30"/>
      <c r="I1" s="30"/>
      <c r="J1" s="30"/>
      <c r="K1" s="30"/>
      <c r="L1" s="30"/>
      <c r="M1" s="30" t="s">
        <v>59</v>
      </c>
      <c r="N1" s="30"/>
      <c r="O1" s="30" t="s">
        <v>67</v>
      </c>
      <c r="P1" s="30"/>
      <c r="Q1" s="30" t="s">
        <v>68</v>
      </c>
      <c r="R1" s="30"/>
      <c r="S1" s="30" t="s">
        <v>60</v>
      </c>
      <c r="T1" s="30"/>
      <c r="U1" s="30"/>
      <c r="V1" s="30"/>
      <c r="W1" s="30"/>
      <c r="X1" s="30"/>
      <c r="Y1" s="30"/>
      <c r="Z1" s="30"/>
      <c r="AA1" s="44" t="s">
        <v>61</v>
      </c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30" t="s">
        <v>62</v>
      </c>
      <c r="AN1" s="30"/>
      <c r="AO1" s="29" t="s">
        <v>63</v>
      </c>
      <c r="AP1" s="29" t="s">
        <v>64</v>
      </c>
      <c r="AQ1" s="29" t="s">
        <v>65</v>
      </c>
      <c r="AR1" s="29" t="s">
        <v>66</v>
      </c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</row>
    <row r="2" spans="1:132" s="7" customFormat="1" ht="87" customHeight="1" thickBot="1" x14ac:dyDescent="0.3">
      <c r="A2" s="29"/>
      <c r="B2" s="29"/>
      <c r="C2" s="2" t="s">
        <v>69</v>
      </c>
      <c r="D2" s="27" t="s">
        <v>48</v>
      </c>
      <c r="E2" s="2" t="s">
        <v>47</v>
      </c>
      <c r="F2" s="27" t="s">
        <v>48</v>
      </c>
      <c r="G2" s="2" t="s">
        <v>49</v>
      </c>
      <c r="H2" s="27" t="s">
        <v>48</v>
      </c>
      <c r="I2" s="2" t="s">
        <v>77</v>
      </c>
      <c r="J2" s="27" t="s">
        <v>48</v>
      </c>
      <c r="K2" s="2" t="s">
        <v>79</v>
      </c>
      <c r="L2" s="27" t="s">
        <v>48</v>
      </c>
      <c r="M2" s="2" t="s">
        <v>70</v>
      </c>
      <c r="N2" s="27" t="s">
        <v>48</v>
      </c>
      <c r="O2" s="2" t="s">
        <v>71</v>
      </c>
      <c r="P2" s="27" t="s">
        <v>48</v>
      </c>
      <c r="Q2" s="2" t="s">
        <v>72</v>
      </c>
      <c r="R2" s="27" t="s">
        <v>48</v>
      </c>
      <c r="S2" s="2" t="s">
        <v>52</v>
      </c>
      <c r="T2" s="27" t="s">
        <v>48</v>
      </c>
      <c r="U2" s="2" t="s">
        <v>73</v>
      </c>
      <c r="V2" s="27" t="s">
        <v>48</v>
      </c>
      <c r="W2" s="2" t="s">
        <v>78</v>
      </c>
      <c r="X2" s="27" t="s">
        <v>48</v>
      </c>
      <c r="Y2" s="2" t="s">
        <v>74</v>
      </c>
      <c r="Z2" s="27" t="s">
        <v>48</v>
      </c>
      <c r="AA2" s="2" t="s">
        <v>50</v>
      </c>
      <c r="AB2" s="27" t="s">
        <v>48</v>
      </c>
      <c r="AC2" s="2" t="s">
        <v>80</v>
      </c>
      <c r="AD2" s="27" t="s">
        <v>48</v>
      </c>
      <c r="AE2" s="2" t="s">
        <v>53</v>
      </c>
      <c r="AF2" s="27" t="s">
        <v>48</v>
      </c>
      <c r="AG2" s="2" t="s">
        <v>75</v>
      </c>
      <c r="AH2" s="27" t="s">
        <v>48</v>
      </c>
      <c r="AI2" s="2" t="s">
        <v>54</v>
      </c>
      <c r="AJ2" s="27" t="s">
        <v>48</v>
      </c>
      <c r="AK2" s="12" t="s">
        <v>81</v>
      </c>
      <c r="AL2" s="27" t="s">
        <v>48</v>
      </c>
      <c r="AM2" s="2" t="s">
        <v>51</v>
      </c>
      <c r="AN2" s="27" t="s">
        <v>48</v>
      </c>
      <c r="AO2" s="29"/>
      <c r="AP2" s="29"/>
      <c r="AQ2" s="29"/>
      <c r="AR2" s="29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</row>
    <row r="3" spans="1:132" s="7" customFormat="1" ht="15.75" thickBot="1" x14ac:dyDescent="0.3">
      <c r="A3" s="29"/>
      <c r="B3" s="29"/>
      <c r="C3" s="8">
        <v>5</v>
      </c>
      <c r="D3" s="28"/>
      <c r="E3" s="8">
        <v>5</v>
      </c>
      <c r="F3" s="28"/>
      <c r="G3" s="8">
        <v>5</v>
      </c>
      <c r="H3" s="28"/>
      <c r="I3" s="8">
        <v>5</v>
      </c>
      <c r="J3" s="28"/>
      <c r="K3" s="8">
        <v>5</v>
      </c>
      <c r="L3" s="28"/>
      <c r="M3" s="8">
        <v>5</v>
      </c>
      <c r="N3" s="28"/>
      <c r="O3" s="8">
        <v>5</v>
      </c>
      <c r="P3" s="28"/>
      <c r="Q3" s="8">
        <v>5</v>
      </c>
      <c r="R3" s="28"/>
      <c r="S3" s="8">
        <v>5</v>
      </c>
      <c r="T3" s="28"/>
      <c r="U3" s="8">
        <v>5</v>
      </c>
      <c r="V3" s="28"/>
      <c r="W3" s="8">
        <v>5</v>
      </c>
      <c r="X3" s="28"/>
      <c r="Y3" s="8">
        <v>4</v>
      </c>
      <c r="Z3" s="28"/>
      <c r="AA3" s="8">
        <v>5</v>
      </c>
      <c r="AB3" s="28"/>
      <c r="AC3" s="8">
        <v>5</v>
      </c>
      <c r="AD3" s="28"/>
      <c r="AE3" s="8">
        <v>7</v>
      </c>
      <c r="AF3" s="28"/>
      <c r="AG3" s="8">
        <v>5</v>
      </c>
      <c r="AH3" s="28"/>
      <c r="AI3" s="8">
        <v>5</v>
      </c>
      <c r="AJ3" s="28"/>
      <c r="AK3" s="8">
        <v>7</v>
      </c>
      <c r="AL3" s="28"/>
      <c r="AM3" s="8">
        <v>7</v>
      </c>
      <c r="AN3" s="28"/>
      <c r="AO3" s="1">
        <f>SUM(AK3,AM3,AI3,AG3,AE3,AA3,Y3,W3,U3,S3,Q3,O3,M3,K3,AC3,I3,G3,E3,C3)</f>
        <v>100</v>
      </c>
      <c r="AP3" s="50"/>
      <c r="AQ3" s="1">
        <v>100</v>
      </c>
      <c r="AR3" s="50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</row>
    <row r="4" spans="1:132" s="13" customFormat="1" ht="50.1" customHeight="1" thickBot="1" x14ac:dyDescent="0.3">
      <c r="A4" s="33" t="s">
        <v>16</v>
      </c>
      <c r="B4" s="10" t="s">
        <v>17</v>
      </c>
      <c r="C4" s="18"/>
      <c r="D4" s="17"/>
      <c r="E4" s="18"/>
      <c r="F4" s="17"/>
      <c r="G4" s="18"/>
      <c r="H4" s="17"/>
      <c r="I4" s="18"/>
      <c r="J4" s="17"/>
      <c r="K4" s="18"/>
      <c r="L4" s="17"/>
      <c r="M4" s="18"/>
      <c r="N4" s="17"/>
      <c r="O4" s="18"/>
      <c r="P4" s="17"/>
      <c r="Q4" s="18"/>
      <c r="R4" s="17"/>
      <c r="S4" s="18"/>
      <c r="T4" s="17"/>
      <c r="U4" s="18"/>
      <c r="V4" s="17"/>
      <c r="W4" s="18"/>
      <c r="X4" s="17"/>
      <c r="Y4" s="18"/>
      <c r="Z4" s="17"/>
      <c r="AA4" s="18"/>
      <c r="AB4" s="17"/>
      <c r="AC4" s="18"/>
      <c r="AD4" s="17"/>
      <c r="AE4" s="18"/>
      <c r="AF4" s="17"/>
      <c r="AG4" s="18"/>
      <c r="AH4" s="17"/>
      <c r="AI4" s="18"/>
      <c r="AJ4" s="17"/>
      <c r="AK4" s="19"/>
      <c r="AL4" s="17"/>
      <c r="AM4" s="18"/>
      <c r="AN4" s="17"/>
      <c r="AO4" s="18">
        <f>SUM(AK4,AM4,AG4,AI4,AE4,AA4,Y4,W4,U4,S4,Q4,O4,M4,K4,I4,G4,E4,C4,AC4)</f>
        <v>0</v>
      </c>
      <c r="AP4" s="17" t="s">
        <v>220</v>
      </c>
      <c r="AQ4" s="41">
        <f>AVERAGE(AO4:AO7)</f>
        <v>0</v>
      </c>
      <c r="AR4" s="31"/>
    </row>
    <row r="5" spans="1:132" s="13" customFormat="1" ht="50.1" customHeight="1" thickBot="1" x14ac:dyDescent="0.3">
      <c r="A5" s="34"/>
      <c r="B5" s="10" t="s">
        <v>18</v>
      </c>
      <c r="C5" s="18"/>
      <c r="D5" s="17"/>
      <c r="E5" s="18"/>
      <c r="F5" s="17"/>
      <c r="G5" s="18"/>
      <c r="H5" s="17"/>
      <c r="I5" s="18"/>
      <c r="J5" s="17"/>
      <c r="K5" s="18"/>
      <c r="L5" s="17"/>
      <c r="M5" s="18"/>
      <c r="N5" s="17"/>
      <c r="O5" s="18"/>
      <c r="P5" s="17"/>
      <c r="Q5" s="18"/>
      <c r="R5" s="17"/>
      <c r="S5" s="18"/>
      <c r="T5" s="17"/>
      <c r="U5" s="18"/>
      <c r="V5" s="17"/>
      <c r="W5" s="18"/>
      <c r="X5" s="17"/>
      <c r="Y5" s="18"/>
      <c r="Z5" s="17"/>
      <c r="AA5" s="18"/>
      <c r="AB5" s="17"/>
      <c r="AC5" s="18"/>
      <c r="AD5" s="17"/>
      <c r="AE5" s="18"/>
      <c r="AF5" s="17"/>
      <c r="AG5" s="18"/>
      <c r="AH5" s="17"/>
      <c r="AI5" s="18"/>
      <c r="AJ5" s="17"/>
      <c r="AK5" s="17"/>
      <c r="AL5" s="17"/>
      <c r="AM5" s="18"/>
      <c r="AN5" s="17"/>
      <c r="AO5" s="18">
        <f t="shared" ref="AO5:AO61" si="0">SUM(AK5,AM5,AG5,AI5,AE5,AA5,Y5,W5,U5,S5,Q5,O5,M5,K5,I5,G5,E5,C5,AC5)</f>
        <v>0</v>
      </c>
      <c r="AP5" s="17" t="s">
        <v>220</v>
      </c>
      <c r="AQ5" s="42"/>
      <c r="AR5" s="40"/>
    </row>
    <row r="6" spans="1:132" s="13" customFormat="1" ht="50.1" customHeight="1" thickBot="1" x14ac:dyDescent="0.3">
      <c r="A6" s="34"/>
      <c r="B6" s="10" t="s">
        <v>31</v>
      </c>
      <c r="C6" s="18"/>
      <c r="D6" s="17"/>
      <c r="E6" s="18"/>
      <c r="F6" s="17"/>
      <c r="G6" s="18"/>
      <c r="H6" s="17"/>
      <c r="I6" s="18"/>
      <c r="J6" s="17"/>
      <c r="K6" s="18"/>
      <c r="L6" s="17"/>
      <c r="M6" s="18"/>
      <c r="N6" s="17"/>
      <c r="O6" s="18"/>
      <c r="P6" s="17"/>
      <c r="Q6" s="18"/>
      <c r="R6" s="17"/>
      <c r="S6" s="18"/>
      <c r="T6" s="17"/>
      <c r="U6" s="20"/>
      <c r="V6" s="17"/>
      <c r="W6" s="18"/>
      <c r="X6" s="17"/>
      <c r="Y6" s="18"/>
      <c r="Z6" s="17"/>
      <c r="AA6" s="18"/>
      <c r="AB6" s="17"/>
      <c r="AC6" s="18"/>
      <c r="AD6" s="17"/>
      <c r="AE6" s="18"/>
      <c r="AF6" s="17"/>
      <c r="AG6" s="18"/>
      <c r="AH6" s="17"/>
      <c r="AI6" s="18"/>
      <c r="AJ6" s="17"/>
      <c r="AK6" s="19"/>
      <c r="AL6" s="17"/>
      <c r="AM6" s="18"/>
      <c r="AN6" s="17"/>
      <c r="AO6" s="18">
        <f t="shared" si="0"/>
        <v>0</v>
      </c>
      <c r="AP6" s="17" t="s">
        <v>220</v>
      </c>
      <c r="AQ6" s="42"/>
      <c r="AR6" s="40"/>
    </row>
    <row r="7" spans="1:132" s="13" customFormat="1" ht="50.1" customHeight="1" thickBot="1" x14ac:dyDescent="0.3">
      <c r="A7" s="35"/>
      <c r="B7" s="10" t="s">
        <v>35</v>
      </c>
      <c r="C7" s="18"/>
      <c r="D7" s="17"/>
      <c r="E7" s="18"/>
      <c r="F7" s="17"/>
      <c r="G7" s="18"/>
      <c r="H7" s="17"/>
      <c r="I7" s="18"/>
      <c r="J7" s="17"/>
      <c r="K7" s="18"/>
      <c r="L7" s="17"/>
      <c r="M7" s="18"/>
      <c r="N7" s="17"/>
      <c r="O7" s="18"/>
      <c r="P7" s="17"/>
      <c r="Q7" s="18"/>
      <c r="R7" s="17"/>
      <c r="S7" s="18"/>
      <c r="T7" s="17"/>
      <c r="U7" s="20"/>
      <c r="V7" s="17"/>
      <c r="W7" s="18"/>
      <c r="X7" s="17"/>
      <c r="Y7" s="18"/>
      <c r="Z7" s="17"/>
      <c r="AA7" s="18"/>
      <c r="AB7" s="17"/>
      <c r="AC7" s="18"/>
      <c r="AD7" s="17"/>
      <c r="AE7" s="18"/>
      <c r="AF7" s="17"/>
      <c r="AG7" s="18"/>
      <c r="AH7" s="17"/>
      <c r="AI7" s="18"/>
      <c r="AJ7" s="17"/>
      <c r="AK7" s="17"/>
      <c r="AL7" s="17"/>
      <c r="AM7" s="18"/>
      <c r="AN7" s="17"/>
      <c r="AO7" s="18">
        <f t="shared" si="0"/>
        <v>0</v>
      </c>
      <c r="AP7" s="17" t="s">
        <v>220</v>
      </c>
      <c r="AQ7" s="43"/>
      <c r="AR7" s="32"/>
    </row>
    <row r="8" spans="1:132" s="5" customFormat="1" ht="50.1" customHeight="1" thickBot="1" x14ac:dyDescent="0.3">
      <c r="A8" s="27" t="s">
        <v>11</v>
      </c>
      <c r="B8" s="2" t="s">
        <v>12</v>
      </c>
      <c r="C8" s="3">
        <v>5</v>
      </c>
      <c r="D8" s="2"/>
      <c r="E8" s="3">
        <v>5</v>
      </c>
      <c r="F8" s="2"/>
      <c r="G8" s="3">
        <v>5</v>
      </c>
      <c r="H8" s="2"/>
      <c r="I8" s="3">
        <v>5</v>
      </c>
      <c r="J8" s="2"/>
      <c r="K8" s="3">
        <v>5</v>
      </c>
      <c r="L8" s="2"/>
      <c r="M8" s="3"/>
      <c r="N8" s="25" t="s">
        <v>84</v>
      </c>
      <c r="O8" s="3">
        <v>4</v>
      </c>
      <c r="P8" s="2" t="s">
        <v>163</v>
      </c>
      <c r="Q8" s="3">
        <v>5</v>
      </c>
      <c r="R8" s="2"/>
      <c r="S8" s="3">
        <v>5</v>
      </c>
      <c r="T8" s="2"/>
      <c r="U8" s="3">
        <v>5</v>
      </c>
      <c r="V8" s="2"/>
      <c r="W8" s="3">
        <v>5</v>
      </c>
      <c r="X8" s="2"/>
      <c r="Y8" s="3">
        <v>4</v>
      </c>
      <c r="Z8" s="2"/>
      <c r="AA8" s="3">
        <v>5</v>
      </c>
      <c r="AB8" s="2"/>
      <c r="AC8" s="3"/>
      <c r="AD8" s="2" t="s">
        <v>164</v>
      </c>
      <c r="AE8" s="3">
        <v>0</v>
      </c>
      <c r="AF8" s="2" t="s">
        <v>165</v>
      </c>
      <c r="AG8" s="3">
        <v>5</v>
      </c>
      <c r="AH8" s="2"/>
      <c r="AI8" s="3">
        <v>5</v>
      </c>
      <c r="AJ8" s="2"/>
      <c r="AK8" s="8">
        <v>7</v>
      </c>
      <c r="AL8" s="2"/>
      <c r="AM8" s="3">
        <v>7</v>
      </c>
      <c r="AN8" s="2"/>
      <c r="AO8" s="3">
        <f>SUM(AK8,AM8,AG8,AI8,AE8,AA8,Y8,W8,U8,S8,Q8,O8,M8,K8,I8,G8,E8,C8,AC8)/95*100</f>
        <v>86.31578947368422</v>
      </c>
      <c r="AP8" s="2"/>
      <c r="AQ8" s="37">
        <f>AVERAGE(AO8:AO11)</f>
        <v>75.828947368421055</v>
      </c>
      <c r="AR8" s="27"/>
    </row>
    <row r="9" spans="1:132" s="5" customFormat="1" ht="50.1" customHeight="1" thickBot="1" x14ac:dyDescent="0.3">
      <c r="A9" s="36"/>
      <c r="B9" s="2" t="s">
        <v>21</v>
      </c>
      <c r="C9" s="3">
        <v>5</v>
      </c>
      <c r="D9" s="2"/>
      <c r="E9" s="3">
        <v>5</v>
      </c>
      <c r="F9" s="2"/>
      <c r="G9" s="3">
        <v>3</v>
      </c>
      <c r="H9" s="2" t="s">
        <v>166</v>
      </c>
      <c r="I9" s="3">
        <v>5</v>
      </c>
      <c r="J9" s="3" t="s">
        <v>167</v>
      </c>
      <c r="K9" s="3"/>
      <c r="L9" s="3" t="s">
        <v>167</v>
      </c>
      <c r="M9" s="3">
        <v>3</v>
      </c>
      <c r="N9" s="2" t="s">
        <v>168</v>
      </c>
      <c r="O9" s="3">
        <v>4</v>
      </c>
      <c r="P9" s="2" t="s">
        <v>163</v>
      </c>
      <c r="Q9" s="3"/>
      <c r="R9" s="2" t="s">
        <v>169</v>
      </c>
      <c r="S9" s="3">
        <v>5</v>
      </c>
      <c r="T9" s="2"/>
      <c r="U9" s="3">
        <v>0</v>
      </c>
      <c r="V9" s="2" t="s">
        <v>170</v>
      </c>
      <c r="W9" s="3">
        <v>5</v>
      </c>
      <c r="X9" s="2"/>
      <c r="Y9" s="3">
        <v>0</v>
      </c>
      <c r="Z9" s="2" t="s">
        <v>170</v>
      </c>
      <c r="AA9" s="3">
        <v>3</v>
      </c>
      <c r="AB9" s="2" t="s">
        <v>171</v>
      </c>
      <c r="AC9" s="3">
        <v>1</v>
      </c>
      <c r="AD9" s="2" t="s">
        <v>172</v>
      </c>
      <c r="AE9" s="3">
        <v>1</v>
      </c>
      <c r="AF9" s="2" t="s">
        <v>173</v>
      </c>
      <c r="AG9" s="3">
        <v>5</v>
      </c>
      <c r="AH9" s="2"/>
      <c r="AI9" s="3">
        <v>5</v>
      </c>
      <c r="AJ9" s="2"/>
      <c r="AK9" s="8">
        <v>7</v>
      </c>
      <c r="AL9" s="2"/>
      <c r="AM9" s="3">
        <v>5</v>
      </c>
      <c r="AN9" s="2"/>
      <c r="AO9" s="3">
        <f t="shared" ref="AO9:AO11" si="1">SUM(AK9,AM9,AG9,AI9,AE9,AA9,Y9,W9,U9,S9,Q9,O9,M9,K9,I9,G9,E9,C9,AC9)</f>
        <v>62</v>
      </c>
      <c r="AP9" s="2"/>
      <c r="AQ9" s="38"/>
      <c r="AR9" s="36"/>
    </row>
    <row r="10" spans="1:132" s="5" customFormat="1" ht="50.1" customHeight="1" thickBot="1" x14ac:dyDescent="0.3">
      <c r="A10" s="36"/>
      <c r="B10" s="2" t="s">
        <v>35</v>
      </c>
      <c r="C10" s="3">
        <v>5</v>
      </c>
      <c r="D10" s="2"/>
      <c r="E10" s="3">
        <v>3</v>
      </c>
      <c r="F10" s="2" t="s">
        <v>174</v>
      </c>
      <c r="G10" s="3">
        <v>5</v>
      </c>
      <c r="H10" s="2"/>
      <c r="I10" s="3">
        <v>5</v>
      </c>
      <c r="J10" s="2"/>
      <c r="K10" s="3">
        <v>4</v>
      </c>
      <c r="L10" s="2" t="s">
        <v>163</v>
      </c>
      <c r="M10" s="3">
        <v>3</v>
      </c>
      <c r="N10" s="2" t="s">
        <v>175</v>
      </c>
      <c r="O10" s="3">
        <v>2</v>
      </c>
      <c r="P10" s="2" t="s">
        <v>176</v>
      </c>
      <c r="Q10" s="3">
        <v>5</v>
      </c>
      <c r="R10" s="2"/>
      <c r="S10" s="3">
        <v>5</v>
      </c>
      <c r="T10" s="2"/>
      <c r="U10" s="3">
        <v>3</v>
      </c>
      <c r="V10" s="2" t="s">
        <v>177</v>
      </c>
      <c r="W10" s="3">
        <v>3</v>
      </c>
      <c r="X10" s="2" t="s">
        <v>177</v>
      </c>
      <c r="Y10" s="3">
        <v>0</v>
      </c>
      <c r="Z10" s="2" t="s">
        <v>170</v>
      </c>
      <c r="AA10" s="3">
        <v>5</v>
      </c>
      <c r="AB10" s="2"/>
      <c r="AC10" s="3">
        <v>5</v>
      </c>
      <c r="AD10" s="2"/>
      <c r="AE10" s="3">
        <v>3</v>
      </c>
      <c r="AF10" s="2" t="s">
        <v>178</v>
      </c>
      <c r="AG10" s="3">
        <v>5</v>
      </c>
      <c r="AH10" s="2"/>
      <c r="AI10" s="3">
        <v>3</v>
      </c>
      <c r="AJ10" s="2" t="s">
        <v>179</v>
      </c>
      <c r="AK10" s="8">
        <v>7</v>
      </c>
      <c r="AL10" s="2"/>
      <c r="AM10" s="3">
        <v>4</v>
      </c>
      <c r="AN10" s="2"/>
      <c r="AO10" s="3">
        <f t="shared" si="1"/>
        <v>75</v>
      </c>
      <c r="AP10" s="2"/>
      <c r="AQ10" s="38"/>
      <c r="AR10" s="36"/>
    </row>
    <row r="11" spans="1:132" s="5" customFormat="1" ht="50.1" customHeight="1" thickBot="1" x14ac:dyDescent="0.3">
      <c r="A11" s="28"/>
      <c r="B11" s="2" t="s">
        <v>40</v>
      </c>
      <c r="C11" s="3">
        <v>5</v>
      </c>
      <c r="D11" s="2"/>
      <c r="E11" s="3">
        <v>4</v>
      </c>
      <c r="F11" s="2" t="s">
        <v>180</v>
      </c>
      <c r="G11" s="3">
        <v>5</v>
      </c>
      <c r="H11" s="2"/>
      <c r="I11" s="3">
        <v>5</v>
      </c>
      <c r="J11" s="2"/>
      <c r="K11" s="3">
        <v>2</v>
      </c>
      <c r="L11" s="2" t="s">
        <v>181</v>
      </c>
      <c r="M11" s="3">
        <v>3</v>
      </c>
      <c r="N11" s="2" t="s">
        <v>175</v>
      </c>
      <c r="O11" s="3">
        <v>2</v>
      </c>
      <c r="P11" s="2" t="s">
        <v>182</v>
      </c>
      <c r="Q11" s="3">
        <v>5</v>
      </c>
      <c r="R11" s="2"/>
      <c r="S11" s="3">
        <v>5</v>
      </c>
      <c r="T11" s="2"/>
      <c r="U11" s="3">
        <v>5</v>
      </c>
      <c r="V11" s="2"/>
      <c r="W11" s="3">
        <v>5</v>
      </c>
      <c r="X11" s="2"/>
      <c r="Y11" s="3">
        <v>2</v>
      </c>
      <c r="Z11" s="2" t="s">
        <v>183</v>
      </c>
      <c r="AA11" s="3">
        <v>5</v>
      </c>
      <c r="AB11" s="2"/>
      <c r="AC11" s="3">
        <v>3</v>
      </c>
      <c r="AD11" s="2" t="s">
        <v>184</v>
      </c>
      <c r="AE11" s="3">
        <v>3</v>
      </c>
      <c r="AF11" s="2" t="s">
        <v>185</v>
      </c>
      <c r="AG11" s="3">
        <v>5</v>
      </c>
      <c r="AH11" s="2"/>
      <c r="AI11" s="3">
        <v>4</v>
      </c>
      <c r="AJ11" s="2" t="s">
        <v>186</v>
      </c>
      <c r="AK11" s="8">
        <v>7</v>
      </c>
      <c r="AL11" s="2"/>
      <c r="AM11" s="3">
        <v>5</v>
      </c>
      <c r="AN11" s="2"/>
      <c r="AO11" s="3">
        <f t="shared" si="1"/>
        <v>80</v>
      </c>
      <c r="AP11" s="2"/>
      <c r="AQ11" s="39"/>
      <c r="AR11" s="28"/>
    </row>
    <row r="12" spans="1:132" s="5" customFormat="1" ht="50.1" customHeight="1" thickBot="1" x14ac:dyDescent="0.3">
      <c r="A12" s="33" t="s">
        <v>5</v>
      </c>
      <c r="B12" s="17" t="s">
        <v>6</v>
      </c>
      <c r="C12" s="18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  <c r="P12" s="17"/>
      <c r="Q12" s="18"/>
      <c r="R12" s="17"/>
      <c r="S12" s="18"/>
      <c r="T12" s="17"/>
      <c r="U12" s="18"/>
      <c r="V12" s="17"/>
      <c r="W12" s="18"/>
      <c r="X12" s="17"/>
      <c r="Y12" s="18"/>
      <c r="Z12" s="17"/>
      <c r="AA12" s="18"/>
      <c r="AB12" s="17"/>
      <c r="AC12" s="18"/>
      <c r="AD12" s="17"/>
      <c r="AE12" s="18"/>
      <c r="AF12" s="17"/>
      <c r="AG12" s="18"/>
      <c r="AH12" s="17"/>
      <c r="AI12" s="18"/>
      <c r="AJ12" s="17"/>
      <c r="AK12" s="19">
        <v>7</v>
      </c>
      <c r="AL12" s="17"/>
      <c r="AM12" s="18"/>
      <c r="AN12" s="17"/>
      <c r="AO12" s="18">
        <f t="shared" si="0"/>
        <v>7</v>
      </c>
      <c r="AP12" s="17" t="s">
        <v>220</v>
      </c>
      <c r="AQ12" s="47">
        <f>AVERAGE(AO12:AO14)</f>
        <v>57.125</v>
      </c>
      <c r="AR12" s="33"/>
    </row>
    <row r="13" spans="1:132" s="13" customFormat="1" ht="50.1" customHeight="1" thickBot="1" x14ac:dyDescent="0.3">
      <c r="A13" s="34"/>
      <c r="B13" s="10" t="s">
        <v>21</v>
      </c>
      <c r="C13" s="11">
        <v>5</v>
      </c>
      <c r="D13" s="10"/>
      <c r="E13" s="11">
        <v>5</v>
      </c>
      <c r="F13" s="10"/>
      <c r="G13" s="11">
        <v>5</v>
      </c>
      <c r="H13" s="10"/>
      <c r="I13" s="11">
        <v>5</v>
      </c>
      <c r="J13" s="10"/>
      <c r="K13" s="11">
        <v>3</v>
      </c>
      <c r="L13" s="10" t="s">
        <v>123</v>
      </c>
      <c r="M13" s="11">
        <v>5</v>
      </c>
      <c r="N13" s="10"/>
      <c r="O13" s="11">
        <v>2</v>
      </c>
      <c r="P13" s="10" t="s">
        <v>111</v>
      </c>
      <c r="Q13" s="11">
        <v>3</v>
      </c>
      <c r="R13" s="10" t="s">
        <v>124</v>
      </c>
      <c r="S13" s="11">
        <v>4</v>
      </c>
      <c r="T13" s="10" t="s">
        <v>113</v>
      </c>
      <c r="U13" s="11">
        <v>5</v>
      </c>
      <c r="V13" s="10"/>
      <c r="W13" s="11">
        <v>5</v>
      </c>
      <c r="X13" s="10"/>
      <c r="Y13" s="11"/>
      <c r="Z13" s="23" t="s">
        <v>84</v>
      </c>
      <c r="AA13" s="11">
        <v>5</v>
      </c>
      <c r="AB13" s="10"/>
      <c r="AC13" s="11">
        <v>5</v>
      </c>
      <c r="AD13" s="10"/>
      <c r="AE13" s="11">
        <v>2</v>
      </c>
      <c r="AF13" s="10" t="s">
        <v>125</v>
      </c>
      <c r="AG13" s="11">
        <v>5</v>
      </c>
      <c r="AH13" s="10"/>
      <c r="AI13" s="11">
        <v>5</v>
      </c>
      <c r="AJ13" s="10"/>
      <c r="AK13" s="15">
        <v>7</v>
      </c>
      <c r="AL13" s="10"/>
      <c r="AM13" s="11">
        <v>5</v>
      </c>
      <c r="AN13" s="10"/>
      <c r="AO13" s="18">
        <f>SUM(AK13,AM13,AG13,AI13,AE13,AA13,Y13,W13,U13,S13,Q13,O13,M13,K13,I13,G13,E13,C13,AC13)/96*100</f>
        <v>84.375</v>
      </c>
      <c r="AP13" s="23" t="s">
        <v>116</v>
      </c>
      <c r="AQ13" s="49"/>
      <c r="AR13" s="34"/>
    </row>
    <row r="14" spans="1:132" s="13" customFormat="1" ht="50.1" customHeight="1" thickBot="1" x14ac:dyDescent="0.3">
      <c r="A14" s="35"/>
      <c r="B14" s="10" t="s">
        <v>40</v>
      </c>
      <c r="C14" s="11">
        <v>5</v>
      </c>
      <c r="D14" s="10" t="s">
        <v>127</v>
      </c>
      <c r="E14" s="11">
        <v>5</v>
      </c>
      <c r="F14" s="10" t="s">
        <v>126</v>
      </c>
      <c r="G14" s="11">
        <v>5</v>
      </c>
      <c r="H14" s="10"/>
      <c r="I14" s="11">
        <v>5</v>
      </c>
      <c r="J14" s="10"/>
      <c r="K14" s="11">
        <v>2</v>
      </c>
      <c r="L14" s="10" t="s">
        <v>128</v>
      </c>
      <c r="M14" s="11">
        <v>1</v>
      </c>
      <c r="N14" s="10" t="s">
        <v>129</v>
      </c>
      <c r="O14" s="11"/>
      <c r="P14" s="10" t="s">
        <v>130</v>
      </c>
      <c r="Q14" s="11">
        <v>3</v>
      </c>
      <c r="R14" s="10" t="s">
        <v>124</v>
      </c>
      <c r="S14" s="11">
        <v>5</v>
      </c>
      <c r="T14" s="10"/>
      <c r="U14" s="11">
        <v>5</v>
      </c>
      <c r="V14" s="10" t="s">
        <v>131</v>
      </c>
      <c r="W14" s="11">
        <v>3</v>
      </c>
      <c r="X14" s="10" t="s">
        <v>132</v>
      </c>
      <c r="Y14" s="11">
        <v>3</v>
      </c>
      <c r="Z14" s="10" t="s">
        <v>133</v>
      </c>
      <c r="AA14" s="11">
        <v>5</v>
      </c>
      <c r="AB14" s="10"/>
      <c r="AC14" s="11">
        <v>5</v>
      </c>
      <c r="AD14" s="10"/>
      <c r="AE14" s="11">
        <v>4</v>
      </c>
      <c r="AF14" s="10" t="s">
        <v>134</v>
      </c>
      <c r="AG14" s="11">
        <v>5</v>
      </c>
      <c r="AH14" s="10"/>
      <c r="AI14" s="11">
        <v>5</v>
      </c>
      <c r="AJ14" s="10" t="s">
        <v>135</v>
      </c>
      <c r="AK14" s="15">
        <v>7</v>
      </c>
      <c r="AL14" s="10"/>
      <c r="AM14" s="11">
        <v>7</v>
      </c>
      <c r="AN14" s="10"/>
      <c r="AO14" s="18">
        <f t="shared" si="0"/>
        <v>80</v>
      </c>
      <c r="AP14" s="10"/>
      <c r="AQ14" s="48"/>
      <c r="AR14" s="35"/>
    </row>
    <row r="15" spans="1:132" s="5" customFormat="1" ht="50.1" customHeight="1" thickBot="1" x14ac:dyDescent="0.3">
      <c r="A15" s="27" t="s">
        <v>13</v>
      </c>
      <c r="B15" s="2" t="s">
        <v>14</v>
      </c>
      <c r="C15" s="3">
        <v>5</v>
      </c>
      <c r="D15" s="2"/>
      <c r="E15" s="3">
        <v>5</v>
      </c>
      <c r="F15" s="2"/>
      <c r="G15" s="3">
        <v>5</v>
      </c>
      <c r="H15" s="2"/>
      <c r="I15" s="3">
        <v>5</v>
      </c>
      <c r="J15" s="2"/>
      <c r="K15" s="3">
        <v>5</v>
      </c>
      <c r="L15" s="2"/>
      <c r="M15" s="3"/>
      <c r="N15" s="23" t="s">
        <v>84</v>
      </c>
      <c r="O15" s="3">
        <v>5</v>
      </c>
      <c r="P15" s="2"/>
      <c r="Q15" s="3">
        <v>4</v>
      </c>
      <c r="R15" s="2" t="s">
        <v>85</v>
      </c>
      <c r="S15" s="3">
        <v>5</v>
      </c>
      <c r="T15" s="2"/>
      <c r="U15" s="3">
        <v>5</v>
      </c>
      <c r="V15" s="2"/>
      <c r="W15" s="3">
        <v>5</v>
      </c>
      <c r="X15" s="2"/>
      <c r="Y15" s="3">
        <v>0</v>
      </c>
      <c r="Z15" s="2" t="s">
        <v>83</v>
      </c>
      <c r="AA15" s="3">
        <v>5</v>
      </c>
      <c r="AB15" s="2"/>
      <c r="AC15" s="3"/>
      <c r="AD15" s="2" t="s">
        <v>86</v>
      </c>
      <c r="AE15" s="3">
        <v>7</v>
      </c>
      <c r="AF15" s="2"/>
      <c r="AG15" s="3">
        <v>5</v>
      </c>
      <c r="AH15" s="2"/>
      <c r="AI15" s="3">
        <v>5</v>
      </c>
      <c r="AJ15" s="2"/>
      <c r="AK15" s="8">
        <v>7</v>
      </c>
      <c r="AL15" s="2"/>
      <c r="AM15" s="3">
        <v>7</v>
      </c>
      <c r="AN15" s="2"/>
      <c r="AO15" s="3">
        <f>SUM(AK15,AM15,AG15,AI15,AE15,AA15,Y15,W15,U15,S15,Q15,O15,M15,K15,I15,G15,E15,C15,AC15)/95*100</f>
        <v>89.473684210526315</v>
      </c>
      <c r="AP15" s="23" t="s">
        <v>91</v>
      </c>
      <c r="AQ15" s="37">
        <f>AVERAGE(AO15:AO17)</f>
        <v>85.263157894736835</v>
      </c>
      <c r="AR15" s="27"/>
    </row>
    <row r="16" spans="1:132" s="5" customFormat="1" ht="50.1" customHeight="1" thickBot="1" x14ac:dyDescent="0.3">
      <c r="A16" s="36"/>
      <c r="B16" s="2" t="s">
        <v>18</v>
      </c>
      <c r="C16" s="3">
        <v>5</v>
      </c>
      <c r="D16" s="2"/>
      <c r="E16" s="3">
        <v>4</v>
      </c>
      <c r="F16" s="2" t="s">
        <v>87</v>
      </c>
      <c r="G16" s="3">
        <v>3</v>
      </c>
      <c r="H16" s="2" t="s">
        <v>88</v>
      </c>
      <c r="I16" s="3">
        <v>5</v>
      </c>
      <c r="J16" s="2"/>
      <c r="K16" s="3">
        <v>5</v>
      </c>
      <c r="L16" s="2"/>
      <c r="M16" s="3"/>
      <c r="N16" s="23" t="s">
        <v>84</v>
      </c>
      <c r="O16" s="3">
        <v>4</v>
      </c>
      <c r="P16" s="2" t="s">
        <v>82</v>
      </c>
      <c r="Q16" s="3">
        <v>5</v>
      </c>
      <c r="R16" s="2"/>
      <c r="S16" s="3">
        <v>5</v>
      </c>
      <c r="T16" s="2"/>
      <c r="U16" s="3">
        <v>5</v>
      </c>
      <c r="V16" s="2"/>
      <c r="W16" s="3">
        <v>5</v>
      </c>
      <c r="X16" s="2"/>
      <c r="Y16" s="3">
        <v>3</v>
      </c>
      <c r="Z16" s="2" t="s">
        <v>89</v>
      </c>
      <c r="AA16" s="3"/>
      <c r="AB16" s="2" t="s">
        <v>86</v>
      </c>
      <c r="AC16" s="3">
        <v>5</v>
      </c>
      <c r="AD16" s="2"/>
      <c r="AE16" s="3">
        <v>7</v>
      </c>
      <c r="AF16" s="2"/>
      <c r="AG16" s="3">
        <v>5</v>
      </c>
      <c r="AH16" s="2"/>
      <c r="AI16" s="3">
        <v>4</v>
      </c>
      <c r="AJ16" s="2" t="s">
        <v>90</v>
      </c>
      <c r="AK16" s="8">
        <v>7</v>
      </c>
      <c r="AL16" s="2"/>
      <c r="AM16" s="3">
        <v>7</v>
      </c>
      <c r="AN16" s="2"/>
      <c r="AO16" s="3">
        <f>SUM(AK16,AM16,AG16,AI16,AE16,AA16,Y16,W16,U16,S16,Q16,O16,M16,K16,I16,G16,E16,C16,AC16)/95*100</f>
        <v>88.421052631578945</v>
      </c>
      <c r="AP16" s="23" t="s">
        <v>91</v>
      </c>
      <c r="AQ16" s="38"/>
      <c r="AR16" s="36"/>
    </row>
    <row r="17" spans="1:44" s="5" customFormat="1" ht="50.1" customHeight="1" thickBot="1" x14ac:dyDescent="0.3">
      <c r="A17" s="28"/>
      <c r="B17" s="2" t="s">
        <v>40</v>
      </c>
      <c r="C17" s="3">
        <v>5</v>
      </c>
      <c r="D17" s="2"/>
      <c r="E17" s="3">
        <v>5</v>
      </c>
      <c r="F17" s="2"/>
      <c r="G17" s="3">
        <v>5</v>
      </c>
      <c r="H17" s="2"/>
      <c r="I17" s="3">
        <v>5</v>
      </c>
      <c r="J17" s="2"/>
      <c r="K17" s="3">
        <v>5</v>
      </c>
      <c r="L17" s="2"/>
      <c r="M17" s="3"/>
      <c r="N17" s="23" t="s">
        <v>84</v>
      </c>
      <c r="O17" s="3">
        <v>5</v>
      </c>
      <c r="P17" s="2"/>
      <c r="Q17" s="3">
        <v>5</v>
      </c>
      <c r="R17" s="2"/>
      <c r="S17" s="3"/>
      <c r="T17" s="2" t="s">
        <v>93</v>
      </c>
      <c r="U17" s="3"/>
      <c r="V17" s="2" t="s">
        <v>93</v>
      </c>
      <c r="W17" s="3"/>
      <c r="X17" s="2" t="s">
        <v>93</v>
      </c>
      <c r="Y17" s="3"/>
      <c r="Z17" s="2" t="s">
        <v>93</v>
      </c>
      <c r="AA17" s="3">
        <v>5</v>
      </c>
      <c r="AB17" s="2"/>
      <c r="AC17" s="3">
        <v>5</v>
      </c>
      <c r="AD17" s="2"/>
      <c r="AE17" s="3">
        <v>5</v>
      </c>
      <c r="AF17" s="2" t="s">
        <v>92</v>
      </c>
      <c r="AG17" s="3">
        <v>5</v>
      </c>
      <c r="AH17" s="2"/>
      <c r="AI17" s="3">
        <v>5</v>
      </c>
      <c r="AJ17" s="2"/>
      <c r="AK17" s="8">
        <v>7</v>
      </c>
      <c r="AL17" s="2"/>
      <c r="AM17" s="3">
        <v>7</v>
      </c>
      <c r="AN17" s="2"/>
      <c r="AO17" s="3">
        <f>SUM(AK17,AM17,AG17,AI17,AE17,AA17,Y17,W17,U17,S17,Q17,O17,M17,K17,I17,G17,E17,C17,AC17)/95*100</f>
        <v>77.89473684210526</v>
      </c>
      <c r="AP17" s="23" t="s">
        <v>91</v>
      </c>
      <c r="AQ17" s="39"/>
      <c r="AR17" s="28"/>
    </row>
    <row r="18" spans="1:44" s="13" customFormat="1" ht="50.1" customHeight="1" thickBot="1" x14ac:dyDescent="0.3">
      <c r="A18" s="33" t="s">
        <v>9</v>
      </c>
      <c r="B18" s="10" t="s">
        <v>10</v>
      </c>
      <c r="C18" s="11">
        <v>5</v>
      </c>
      <c r="D18" s="10"/>
      <c r="E18" s="11">
        <v>5</v>
      </c>
      <c r="F18" s="10"/>
      <c r="G18" s="11">
        <v>5</v>
      </c>
      <c r="H18" s="10"/>
      <c r="I18" s="11">
        <v>5</v>
      </c>
      <c r="J18" s="10"/>
      <c r="K18" s="11">
        <v>1</v>
      </c>
      <c r="L18" s="10" t="s">
        <v>187</v>
      </c>
      <c r="M18" s="11">
        <v>2</v>
      </c>
      <c r="N18" s="10" t="s">
        <v>188</v>
      </c>
      <c r="O18" s="11">
        <v>2</v>
      </c>
      <c r="P18" s="10" t="s">
        <v>188</v>
      </c>
      <c r="Q18" s="11"/>
      <c r="R18" s="10" t="s">
        <v>189</v>
      </c>
      <c r="S18" s="11">
        <v>0</v>
      </c>
      <c r="T18" s="10" t="s">
        <v>190</v>
      </c>
      <c r="U18" s="11">
        <v>5</v>
      </c>
      <c r="V18" s="10"/>
      <c r="W18" s="11">
        <v>5</v>
      </c>
      <c r="X18" s="10"/>
      <c r="Y18" s="11">
        <v>0</v>
      </c>
      <c r="Z18" s="10" t="s">
        <v>191</v>
      </c>
      <c r="AA18" s="11">
        <v>5</v>
      </c>
      <c r="AB18" s="10"/>
      <c r="AC18" s="11">
        <v>2</v>
      </c>
      <c r="AD18" s="10" t="s">
        <v>192</v>
      </c>
      <c r="AE18" s="11">
        <v>3</v>
      </c>
      <c r="AF18" s="10" t="s">
        <v>193</v>
      </c>
      <c r="AG18" s="11">
        <v>2</v>
      </c>
      <c r="AH18" s="10" t="s">
        <v>194</v>
      </c>
      <c r="AI18" s="11">
        <v>5</v>
      </c>
      <c r="AJ18" s="10"/>
      <c r="AK18" s="15">
        <v>7</v>
      </c>
      <c r="AL18" s="10"/>
      <c r="AM18" s="11">
        <v>5</v>
      </c>
      <c r="AN18" s="10"/>
      <c r="AO18" s="18">
        <f t="shared" ref="AO18:AO19" si="2">SUM(AK18,AM18,AG18,AI18,AE18,AA18,Y18,W18,U18,S18,Q18,O18,M18,K18,I18,G18,E18,C18,AC18)</f>
        <v>64</v>
      </c>
      <c r="AP18" s="10"/>
      <c r="AQ18" s="47">
        <f>AVERAGE(AO18:AO19)</f>
        <v>69</v>
      </c>
      <c r="AR18" s="33"/>
    </row>
    <row r="19" spans="1:44" s="5" customFormat="1" ht="50.1" customHeight="1" thickBot="1" x14ac:dyDescent="0.3">
      <c r="A19" s="35"/>
      <c r="B19" s="17" t="s">
        <v>40</v>
      </c>
      <c r="C19" s="18">
        <v>5</v>
      </c>
      <c r="D19" s="17"/>
      <c r="E19" s="18">
        <v>5</v>
      </c>
      <c r="F19" s="17"/>
      <c r="G19" s="18">
        <v>2</v>
      </c>
      <c r="H19" s="17" t="s">
        <v>195</v>
      </c>
      <c r="I19" s="18">
        <v>5</v>
      </c>
      <c r="J19" s="17"/>
      <c r="K19" s="18">
        <v>1</v>
      </c>
      <c r="L19" s="17" t="s">
        <v>196</v>
      </c>
      <c r="M19" s="18">
        <v>5</v>
      </c>
      <c r="N19" s="17"/>
      <c r="O19" s="18">
        <v>2</v>
      </c>
      <c r="P19" s="17" t="s">
        <v>188</v>
      </c>
      <c r="Q19" s="18">
        <v>4</v>
      </c>
      <c r="R19" s="17" t="s">
        <v>197</v>
      </c>
      <c r="S19" s="18">
        <v>2</v>
      </c>
      <c r="T19" s="17" t="s">
        <v>198</v>
      </c>
      <c r="U19" s="18">
        <v>5</v>
      </c>
      <c r="V19" s="17"/>
      <c r="W19" s="18">
        <v>5</v>
      </c>
      <c r="X19" s="17"/>
      <c r="Y19" s="18">
        <v>0</v>
      </c>
      <c r="Z19" s="10" t="s">
        <v>191</v>
      </c>
      <c r="AA19" s="18">
        <v>5</v>
      </c>
      <c r="AB19" s="17"/>
      <c r="AC19" s="18">
        <v>5</v>
      </c>
      <c r="AD19" s="17"/>
      <c r="AE19" s="18">
        <v>7</v>
      </c>
      <c r="AF19" s="17"/>
      <c r="AG19" s="18">
        <v>5</v>
      </c>
      <c r="AH19" s="17"/>
      <c r="AI19" s="18">
        <v>5</v>
      </c>
      <c r="AJ19" s="17"/>
      <c r="AK19" s="19"/>
      <c r="AL19" s="17"/>
      <c r="AM19" s="18">
        <v>6</v>
      </c>
      <c r="AN19" s="17"/>
      <c r="AO19" s="18">
        <f t="shared" si="2"/>
        <v>74</v>
      </c>
      <c r="AP19" s="17"/>
      <c r="AQ19" s="48"/>
      <c r="AR19" s="35"/>
    </row>
    <row r="20" spans="1:44" s="5" customFormat="1" ht="50.1" customHeight="1" thickBot="1" x14ac:dyDescent="0.3">
      <c r="A20" s="2" t="s">
        <v>36</v>
      </c>
      <c r="B20" s="2" t="s">
        <v>35</v>
      </c>
      <c r="C20" s="3"/>
      <c r="D20" s="2"/>
      <c r="E20" s="3"/>
      <c r="F20" s="2"/>
      <c r="G20" s="3"/>
      <c r="H20" s="2"/>
      <c r="I20" s="3"/>
      <c r="J20" s="2"/>
      <c r="K20" s="3"/>
      <c r="L20" s="2"/>
      <c r="M20" s="3"/>
      <c r="N20" s="2"/>
      <c r="O20" s="3"/>
      <c r="P20" s="2"/>
      <c r="Q20" s="3"/>
      <c r="R20" s="2"/>
      <c r="S20" s="3"/>
      <c r="T20" s="2"/>
      <c r="U20" s="3"/>
      <c r="V20" s="2"/>
      <c r="W20" s="3"/>
      <c r="X20" s="2"/>
      <c r="Y20" s="3"/>
      <c r="Z20" s="2"/>
      <c r="AA20" s="3"/>
      <c r="AB20" s="2"/>
      <c r="AC20" s="3"/>
      <c r="AD20" s="2"/>
      <c r="AE20" s="3"/>
      <c r="AF20" s="2"/>
      <c r="AG20" s="3"/>
      <c r="AH20" s="2"/>
      <c r="AI20" s="3"/>
      <c r="AJ20" s="2"/>
      <c r="AK20" s="8">
        <v>7</v>
      </c>
      <c r="AL20" s="2"/>
      <c r="AM20" s="3"/>
      <c r="AN20" s="2"/>
      <c r="AO20" s="3">
        <f t="shared" si="0"/>
        <v>7</v>
      </c>
      <c r="AP20" s="2" t="s">
        <v>220</v>
      </c>
      <c r="AQ20" s="3">
        <f>AO20</f>
        <v>7</v>
      </c>
      <c r="AR20" s="2"/>
    </row>
    <row r="21" spans="1:44" s="13" customFormat="1" ht="50.1" customHeight="1" thickBot="1" x14ac:dyDescent="0.3">
      <c r="A21" s="33" t="s">
        <v>22</v>
      </c>
      <c r="B21" s="11" t="s">
        <v>21</v>
      </c>
      <c r="C21" s="11">
        <v>4</v>
      </c>
      <c r="D21" s="10" t="s">
        <v>136</v>
      </c>
      <c r="E21" s="11">
        <v>5</v>
      </c>
      <c r="F21" s="10"/>
      <c r="G21" s="11">
        <v>5</v>
      </c>
      <c r="H21" s="10"/>
      <c r="I21" s="11">
        <v>5</v>
      </c>
      <c r="J21" s="10"/>
      <c r="K21" s="11">
        <v>5</v>
      </c>
      <c r="L21" s="10"/>
      <c r="M21" s="11">
        <v>4</v>
      </c>
      <c r="N21" s="10" t="s">
        <v>82</v>
      </c>
      <c r="O21" s="11">
        <v>5</v>
      </c>
      <c r="P21" s="10"/>
      <c r="Q21" s="11">
        <v>5</v>
      </c>
      <c r="R21" s="10"/>
      <c r="S21" s="11">
        <v>5</v>
      </c>
      <c r="T21" s="10"/>
      <c r="U21" s="14">
        <v>5</v>
      </c>
      <c r="V21" s="10"/>
      <c r="W21" s="11">
        <v>5</v>
      </c>
      <c r="X21" s="10"/>
      <c r="Y21" s="11">
        <v>4</v>
      </c>
      <c r="AA21" s="11">
        <v>5</v>
      </c>
      <c r="AB21" s="10"/>
      <c r="AC21" s="11">
        <v>5</v>
      </c>
      <c r="AD21" s="10"/>
      <c r="AE21" s="11">
        <v>7</v>
      </c>
      <c r="AF21" s="10"/>
      <c r="AG21" s="11">
        <v>5</v>
      </c>
      <c r="AH21" s="10"/>
      <c r="AI21" s="11">
        <v>5</v>
      </c>
      <c r="AJ21" s="10"/>
      <c r="AK21" s="15">
        <v>7</v>
      </c>
      <c r="AL21" s="10"/>
      <c r="AM21" s="11">
        <v>7</v>
      </c>
      <c r="AN21" s="10"/>
      <c r="AO21" s="18">
        <f t="shared" si="0"/>
        <v>98</v>
      </c>
      <c r="AP21" s="10"/>
      <c r="AQ21" s="47">
        <f>AVERAGE(AO21:AO24)</f>
        <v>49.25</v>
      </c>
      <c r="AR21" s="33"/>
    </row>
    <row r="22" spans="1:44" s="13" customFormat="1" ht="50.1" customHeight="1" thickBot="1" x14ac:dyDescent="0.3">
      <c r="A22" s="34"/>
      <c r="B22" s="11" t="s">
        <v>30</v>
      </c>
      <c r="C22" s="11">
        <v>5</v>
      </c>
      <c r="D22" s="10"/>
      <c r="E22" s="11">
        <v>5</v>
      </c>
      <c r="F22" s="10"/>
      <c r="G22" s="11">
        <v>5</v>
      </c>
      <c r="H22" s="10"/>
      <c r="I22" s="11">
        <v>5</v>
      </c>
      <c r="J22" s="10"/>
      <c r="K22" s="11">
        <v>1</v>
      </c>
      <c r="L22" s="10" t="s">
        <v>137</v>
      </c>
      <c r="M22" s="11">
        <v>4</v>
      </c>
      <c r="N22" s="10" t="s">
        <v>138</v>
      </c>
      <c r="O22" s="11">
        <v>4</v>
      </c>
      <c r="P22" s="10" t="s">
        <v>138</v>
      </c>
      <c r="Q22" s="11">
        <v>5</v>
      </c>
      <c r="R22" s="10"/>
      <c r="S22" s="11">
        <v>5</v>
      </c>
      <c r="T22" s="10"/>
      <c r="U22" s="11">
        <v>5</v>
      </c>
      <c r="V22" s="10"/>
      <c r="W22" s="11">
        <v>2</v>
      </c>
      <c r="X22" s="10" t="s">
        <v>139</v>
      </c>
      <c r="Y22" s="11">
        <v>4</v>
      </c>
      <c r="Z22" s="10"/>
      <c r="AA22" s="11">
        <v>5</v>
      </c>
      <c r="AB22" s="10"/>
      <c r="AC22" s="11">
        <v>0</v>
      </c>
      <c r="AD22" s="10" t="s">
        <v>140</v>
      </c>
      <c r="AE22" s="11">
        <v>7</v>
      </c>
      <c r="AF22" s="10"/>
      <c r="AG22" s="11">
        <v>5</v>
      </c>
      <c r="AH22" s="10"/>
      <c r="AI22" s="11">
        <v>5</v>
      </c>
      <c r="AJ22" s="10"/>
      <c r="AK22" s="15">
        <v>7</v>
      </c>
      <c r="AL22" s="10"/>
      <c r="AM22" s="11">
        <v>6</v>
      </c>
      <c r="AN22" s="10"/>
      <c r="AO22" s="18">
        <f t="shared" si="0"/>
        <v>85</v>
      </c>
      <c r="AP22" s="10"/>
      <c r="AQ22" s="49"/>
      <c r="AR22" s="34"/>
    </row>
    <row r="23" spans="1:44" s="13" customFormat="1" ht="50.1" customHeight="1" thickBot="1" x14ac:dyDescent="0.3">
      <c r="A23" s="34"/>
      <c r="B23" s="11" t="s">
        <v>31</v>
      </c>
      <c r="C23" s="11"/>
      <c r="D23" s="10"/>
      <c r="E23" s="11"/>
      <c r="F23" s="10"/>
      <c r="G23" s="11"/>
      <c r="H23" s="10"/>
      <c r="I23" s="11"/>
      <c r="J23" s="10"/>
      <c r="K23" s="11"/>
      <c r="L23" s="10"/>
      <c r="M23" s="11"/>
      <c r="N23" s="10"/>
      <c r="O23" s="11"/>
      <c r="P23" s="10"/>
      <c r="Q23" s="11"/>
      <c r="R23" s="10"/>
      <c r="S23" s="11"/>
      <c r="T23" s="10"/>
      <c r="U23" s="11"/>
      <c r="V23" s="10"/>
      <c r="W23" s="11"/>
      <c r="X23" s="10"/>
      <c r="Y23" s="11"/>
      <c r="Z23" s="10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15">
        <v>7</v>
      </c>
      <c r="AL23" s="10"/>
      <c r="AM23" s="11"/>
      <c r="AN23" s="10"/>
      <c r="AO23" s="18">
        <f t="shared" si="0"/>
        <v>7</v>
      </c>
      <c r="AP23" s="17" t="s">
        <v>220</v>
      </c>
      <c r="AQ23" s="49"/>
      <c r="AR23" s="34"/>
    </row>
    <row r="24" spans="1:44" s="13" customFormat="1" ht="50.1" customHeight="1" thickBot="1" x14ac:dyDescent="0.3">
      <c r="A24" s="35"/>
      <c r="B24" s="11" t="s">
        <v>40</v>
      </c>
      <c r="C24" s="11"/>
      <c r="D24" s="10"/>
      <c r="E24" s="11"/>
      <c r="F24" s="10"/>
      <c r="G24" s="11"/>
      <c r="H24" s="10"/>
      <c r="I24" s="11"/>
      <c r="J24" s="10"/>
      <c r="K24" s="11"/>
      <c r="L24" s="10"/>
      <c r="M24" s="11"/>
      <c r="N24" s="10"/>
      <c r="O24" s="11"/>
      <c r="P24" s="10"/>
      <c r="Q24" s="11"/>
      <c r="R24" s="10"/>
      <c r="S24" s="11"/>
      <c r="T24" s="10"/>
      <c r="U24" s="11"/>
      <c r="V24" s="10"/>
      <c r="W24" s="11"/>
      <c r="X24" s="10"/>
      <c r="Y24" s="11"/>
      <c r="Z24" s="10"/>
      <c r="AA24" s="11"/>
      <c r="AB24" s="10"/>
      <c r="AC24" s="11"/>
      <c r="AD24" s="10"/>
      <c r="AE24" s="11"/>
      <c r="AF24" s="10"/>
      <c r="AG24" s="11"/>
      <c r="AH24" s="10"/>
      <c r="AI24" s="11"/>
      <c r="AJ24" s="10"/>
      <c r="AK24" s="15">
        <v>7</v>
      </c>
      <c r="AL24" s="10"/>
      <c r="AM24" s="11"/>
      <c r="AN24" s="10"/>
      <c r="AO24" s="18">
        <f t="shared" si="0"/>
        <v>7</v>
      </c>
      <c r="AP24" s="17" t="s">
        <v>220</v>
      </c>
      <c r="AQ24" s="48"/>
      <c r="AR24" s="35"/>
    </row>
    <row r="25" spans="1:44" s="5" customFormat="1" ht="50.1" customHeight="1" thickBot="1" x14ac:dyDescent="0.3">
      <c r="A25" s="27" t="s">
        <v>28</v>
      </c>
      <c r="B25" s="2" t="s">
        <v>27</v>
      </c>
      <c r="C25" s="3"/>
      <c r="D25" s="2"/>
      <c r="E25" s="3"/>
      <c r="F25" s="2"/>
      <c r="G25" s="3"/>
      <c r="H25" s="2"/>
      <c r="I25" s="3"/>
      <c r="J25" s="2"/>
      <c r="K25" s="3"/>
      <c r="L25" s="2"/>
      <c r="M25" s="3"/>
      <c r="N25" s="2"/>
      <c r="O25" s="3"/>
      <c r="P25" s="2"/>
      <c r="Q25" s="3"/>
      <c r="R25" s="2"/>
      <c r="S25" s="3"/>
      <c r="T25" s="2"/>
      <c r="U25" s="3"/>
      <c r="V25" s="2"/>
      <c r="W25" s="3"/>
      <c r="X25" s="2"/>
      <c r="Y25" s="3"/>
      <c r="Z25" s="2"/>
      <c r="AA25" s="3"/>
      <c r="AB25" s="2"/>
      <c r="AC25" s="3"/>
      <c r="AD25" s="2"/>
      <c r="AE25" s="3"/>
      <c r="AF25" s="2"/>
      <c r="AG25" s="3"/>
      <c r="AH25" s="2"/>
      <c r="AI25" s="3"/>
      <c r="AJ25" s="2"/>
      <c r="AK25" s="2"/>
      <c r="AL25" s="2"/>
      <c r="AM25" s="3"/>
      <c r="AN25" s="2"/>
      <c r="AO25" s="3"/>
      <c r="AP25" s="2"/>
      <c r="AQ25" s="37">
        <f>AVERAGE(AO25:AO27)</f>
        <v>40.5</v>
      </c>
      <c r="AR25" s="27"/>
    </row>
    <row r="26" spans="1:44" s="5" customFormat="1" ht="50.1" customHeight="1" thickBot="1" x14ac:dyDescent="0.3">
      <c r="A26" s="36"/>
      <c r="B26" s="2" t="s">
        <v>42</v>
      </c>
      <c r="C26" s="3"/>
      <c r="D26" s="2"/>
      <c r="E26" s="3"/>
      <c r="F26" s="2"/>
      <c r="G26" s="3"/>
      <c r="H26" s="2"/>
      <c r="I26" s="3"/>
      <c r="J26" s="2"/>
      <c r="K26" s="3"/>
      <c r="L26" s="2"/>
      <c r="M26" s="3"/>
      <c r="N26" s="2"/>
      <c r="O26" s="3"/>
      <c r="P26" s="2"/>
      <c r="Q26" s="3"/>
      <c r="R26" s="2"/>
      <c r="S26" s="3"/>
      <c r="T26" s="2"/>
      <c r="U26" s="3"/>
      <c r="V26" s="2"/>
      <c r="W26" s="3"/>
      <c r="X26" s="2"/>
      <c r="Y26" s="3"/>
      <c r="Z26" s="2"/>
      <c r="AA26" s="3"/>
      <c r="AB26" s="2"/>
      <c r="AC26" s="3"/>
      <c r="AD26" s="2"/>
      <c r="AE26" s="3"/>
      <c r="AF26" s="2"/>
      <c r="AG26" s="3"/>
      <c r="AH26" s="2"/>
      <c r="AI26" s="3"/>
      <c r="AJ26" s="2"/>
      <c r="AK26" s="8">
        <v>7</v>
      </c>
      <c r="AL26" s="2"/>
      <c r="AM26" s="3"/>
      <c r="AN26" s="2"/>
      <c r="AO26" s="3">
        <f t="shared" si="0"/>
        <v>7</v>
      </c>
      <c r="AP26" s="2" t="s">
        <v>220</v>
      </c>
      <c r="AQ26" s="38"/>
      <c r="AR26" s="36"/>
    </row>
    <row r="27" spans="1:44" s="5" customFormat="1" ht="50.1" customHeight="1" thickBot="1" x14ac:dyDescent="0.3">
      <c r="A27" s="28"/>
      <c r="B27" s="2" t="s">
        <v>43</v>
      </c>
      <c r="C27" s="3">
        <v>5</v>
      </c>
      <c r="D27" s="2"/>
      <c r="E27" s="3">
        <v>5</v>
      </c>
      <c r="F27" s="2"/>
      <c r="G27" s="3">
        <v>5</v>
      </c>
      <c r="H27" s="2"/>
      <c r="I27" s="3">
        <v>5</v>
      </c>
      <c r="J27" s="2"/>
      <c r="K27" s="3">
        <v>5</v>
      </c>
      <c r="L27" s="2"/>
      <c r="M27" s="3">
        <v>5</v>
      </c>
      <c r="N27" s="2"/>
      <c r="O27" s="3">
        <v>3</v>
      </c>
      <c r="P27" s="2" t="s">
        <v>199</v>
      </c>
      <c r="Q27" s="3">
        <v>4</v>
      </c>
      <c r="R27" s="2" t="s">
        <v>170</v>
      </c>
      <c r="S27" s="3">
        <v>4</v>
      </c>
      <c r="T27" s="2" t="s">
        <v>200</v>
      </c>
      <c r="U27" s="3">
        <v>5</v>
      </c>
      <c r="V27" s="2"/>
      <c r="W27" s="3">
        <v>3</v>
      </c>
      <c r="X27" s="2" t="s">
        <v>201</v>
      </c>
      <c r="Y27" s="3">
        <v>0</v>
      </c>
      <c r="Z27" s="2" t="s">
        <v>170</v>
      </c>
      <c r="AA27" s="3">
        <v>5</v>
      </c>
      <c r="AB27" s="2"/>
      <c r="AC27" s="3"/>
      <c r="AD27" s="2" t="s">
        <v>202</v>
      </c>
      <c r="AE27" s="3">
        <v>3</v>
      </c>
      <c r="AF27" s="2" t="s">
        <v>203</v>
      </c>
      <c r="AG27" s="3">
        <v>5</v>
      </c>
      <c r="AH27" s="2"/>
      <c r="AI27" s="3">
        <v>5</v>
      </c>
      <c r="AJ27" s="2"/>
      <c r="AK27" s="8">
        <v>7</v>
      </c>
      <c r="AL27" s="2"/>
      <c r="AM27" s="3"/>
      <c r="AN27" s="2" t="s">
        <v>204</v>
      </c>
      <c r="AO27" s="3">
        <f t="shared" si="0"/>
        <v>74</v>
      </c>
      <c r="AP27" s="23" t="s">
        <v>204</v>
      </c>
      <c r="AQ27" s="39"/>
      <c r="AR27" s="28"/>
    </row>
    <row r="28" spans="1:44" s="13" customFormat="1" ht="50.1" customHeight="1" thickBot="1" x14ac:dyDescent="0.3">
      <c r="A28" s="33" t="s">
        <v>23</v>
      </c>
      <c r="B28" s="11" t="s">
        <v>21</v>
      </c>
      <c r="C28" s="11">
        <v>5</v>
      </c>
      <c r="D28" s="10"/>
      <c r="E28" s="11">
        <v>5</v>
      </c>
      <c r="F28" s="10"/>
      <c r="G28" s="11">
        <v>5</v>
      </c>
      <c r="H28" s="10"/>
      <c r="I28" s="11">
        <v>5</v>
      </c>
      <c r="J28" s="10"/>
      <c r="K28" s="11">
        <v>4</v>
      </c>
      <c r="L28" s="10" t="s">
        <v>138</v>
      </c>
      <c r="M28" s="11">
        <v>5</v>
      </c>
      <c r="N28" s="10"/>
      <c r="O28" s="11">
        <v>5</v>
      </c>
      <c r="P28" s="10"/>
      <c r="Q28" s="11">
        <v>5</v>
      </c>
      <c r="R28" s="10"/>
      <c r="S28" s="11">
        <v>5</v>
      </c>
      <c r="T28" s="10"/>
      <c r="U28" s="11">
        <v>5</v>
      </c>
      <c r="V28" s="10"/>
      <c r="W28" s="11">
        <v>5</v>
      </c>
      <c r="X28" s="10"/>
      <c r="Y28" s="11">
        <v>4</v>
      </c>
      <c r="Z28" s="17"/>
      <c r="AA28" s="11">
        <v>5</v>
      </c>
      <c r="AB28" s="10"/>
      <c r="AC28" s="11">
        <v>5</v>
      </c>
      <c r="AD28" s="10"/>
      <c r="AE28" s="11">
        <v>7</v>
      </c>
      <c r="AF28" s="10"/>
      <c r="AG28" s="11">
        <v>5</v>
      </c>
      <c r="AH28" s="10"/>
      <c r="AI28" s="11">
        <v>5</v>
      </c>
      <c r="AJ28" s="10"/>
      <c r="AK28" s="15">
        <v>7</v>
      </c>
      <c r="AL28" s="10"/>
      <c r="AM28" s="11">
        <v>7</v>
      </c>
      <c r="AN28" s="10"/>
      <c r="AO28" s="18">
        <f t="shared" si="0"/>
        <v>99</v>
      </c>
      <c r="AP28" s="17"/>
      <c r="AQ28" s="47">
        <f>AVERAGE(AO28:AO31)</f>
        <v>97.489583333333343</v>
      </c>
      <c r="AR28" s="33"/>
    </row>
    <row r="29" spans="1:44" s="13" customFormat="1" ht="50.1" customHeight="1" thickBot="1" x14ac:dyDescent="0.3">
      <c r="A29" s="34"/>
      <c r="B29" s="11" t="s">
        <v>27</v>
      </c>
      <c r="C29" s="11">
        <v>5</v>
      </c>
      <c r="D29" s="10"/>
      <c r="E29" s="11">
        <v>5</v>
      </c>
      <c r="F29" s="10"/>
      <c r="G29" s="11">
        <v>5</v>
      </c>
      <c r="H29" s="10"/>
      <c r="I29" s="11">
        <v>5</v>
      </c>
      <c r="J29" s="10"/>
      <c r="K29" s="11">
        <v>1</v>
      </c>
      <c r="L29" s="10" t="s">
        <v>141</v>
      </c>
      <c r="M29" s="11">
        <v>5</v>
      </c>
      <c r="N29" s="10"/>
      <c r="O29" s="11">
        <v>5</v>
      </c>
      <c r="P29" s="10"/>
      <c r="Q29" s="11">
        <v>5</v>
      </c>
      <c r="R29" s="10"/>
      <c r="S29" s="11">
        <v>5</v>
      </c>
      <c r="T29" s="10"/>
      <c r="U29" s="11">
        <v>5</v>
      </c>
      <c r="V29" s="10"/>
      <c r="W29" s="11">
        <v>5</v>
      </c>
      <c r="X29" s="10"/>
      <c r="Y29" s="11">
        <v>3</v>
      </c>
      <c r="Z29" s="10" t="s">
        <v>138</v>
      </c>
      <c r="AA29" s="11">
        <v>5</v>
      </c>
      <c r="AB29" s="10"/>
      <c r="AC29" s="11">
        <v>5</v>
      </c>
      <c r="AD29" s="10"/>
      <c r="AE29" s="11">
        <v>7</v>
      </c>
      <c r="AF29" s="10"/>
      <c r="AG29" s="11">
        <v>5</v>
      </c>
      <c r="AH29" s="10"/>
      <c r="AI29" s="11">
        <v>5</v>
      </c>
      <c r="AJ29" s="10"/>
      <c r="AK29" s="15">
        <v>7</v>
      </c>
      <c r="AL29" s="10"/>
      <c r="AM29" s="11">
        <v>7</v>
      </c>
      <c r="AN29" s="10"/>
      <c r="AO29" s="18">
        <f t="shared" si="0"/>
        <v>95</v>
      </c>
      <c r="AP29" s="10"/>
      <c r="AQ29" s="49"/>
      <c r="AR29" s="34"/>
    </row>
    <row r="30" spans="1:44" s="5" customFormat="1" ht="50.1" customHeight="1" thickBot="1" x14ac:dyDescent="0.3">
      <c r="A30" s="34"/>
      <c r="B30" s="18" t="s">
        <v>35</v>
      </c>
      <c r="C30" s="18">
        <v>5</v>
      </c>
      <c r="D30" s="17"/>
      <c r="E30" s="18">
        <v>5</v>
      </c>
      <c r="F30" s="17"/>
      <c r="G30" s="18">
        <v>5</v>
      </c>
      <c r="H30" s="17"/>
      <c r="I30" s="18">
        <v>5</v>
      </c>
      <c r="J30" s="17"/>
      <c r="K30" s="18">
        <v>5</v>
      </c>
      <c r="L30" s="17"/>
      <c r="M30" s="11">
        <v>4</v>
      </c>
      <c r="N30" s="10" t="s">
        <v>138</v>
      </c>
      <c r="O30" s="18">
        <v>5</v>
      </c>
      <c r="P30" s="17"/>
      <c r="Q30" s="18">
        <v>5</v>
      </c>
      <c r="R30" s="17"/>
      <c r="S30" s="18">
        <v>5</v>
      </c>
      <c r="T30" s="17"/>
      <c r="U30" s="18">
        <v>5</v>
      </c>
      <c r="V30" s="17"/>
      <c r="W30" s="18">
        <v>5</v>
      </c>
      <c r="X30" s="17"/>
      <c r="Y30" s="18"/>
      <c r="Z30" s="23" t="s">
        <v>84</v>
      </c>
      <c r="AA30" s="18">
        <v>5</v>
      </c>
      <c r="AB30" s="17"/>
      <c r="AC30" s="18">
        <v>5</v>
      </c>
      <c r="AD30" s="17"/>
      <c r="AE30" s="18">
        <v>7</v>
      </c>
      <c r="AF30" s="17"/>
      <c r="AG30" s="18">
        <v>5</v>
      </c>
      <c r="AH30" s="17"/>
      <c r="AI30" s="18">
        <v>5</v>
      </c>
      <c r="AJ30" s="17"/>
      <c r="AK30" s="19">
        <v>7</v>
      </c>
      <c r="AL30" s="17"/>
      <c r="AM30" s="18">
        <v>7</v>
      </c>
      <c r="AN30" s="17"/>
      <c r="AO30" s="18">
        <f>SUM(AK30,AM30,AG30,AI30,AE30,AA30,Y30,W30,U30,S30,Q30,O30,M30,K30,I30,G30,E30,C30,AC30)/96*100</f>
        <v>98.958333333333343</v>
      </c>
      <c r="AP30" s="23" t="s">
        <v>116</v>
      </c>
      <c r="AQ30" s="49"/>
      <c r="AR30" s="34"/>
    </row>
    <row r="31" spans="1:44" s="13" customFormat="1" ht="50.1" customHeight="1" thickBot="1" x14ac:dyDescent="0.3">
      <c r="A31" s="35"/>
      <c r="B31" s="11" t="s">
        <v>40</v>
      </c>
      <c r="C31" s="11">
        <v>5</v>
      </c>
      <c r="D31" s="10"/>
      <c r="E31" s="11">
        <v>5</v>
      </c>
      <c r="F31" s="10"/>
      <c r="G31" s="11">
        <v>5</v>
      </c>
      <c r="H31" s="10"/>
      <c r="I31" s="11">
        <v>5</v>
      </c>
      <c r="J31" s="10"/>
      <c r="K31" s="11">
        <v>3</v>
      </c>
      <c r="L31" s="10" t="s">
        <v>142</v>
      </c>
      <c r="M31" s="11">
        <v>4</v>
      </c>
      <c r="N31" s="10" t="s">
        <v>82</v>
      </c>
      <c r="O31" s="11">
        <v>5</v>
      </c>
      <c r="P31" s="10"/>
      <c r="Q31" s="11">
        <v>5</v>
      </c>
      <c r="R31" s="10"/>
      <c r="S31" s="11">
        <v>5</v>
      </c>
      <c r="T31" s="10"/>
      <c r="U31" s="11">
        <v>5</v>
      </c>
      <c r="V31" s="10"/>
      <c r="W31" s="11">
        <v>5</v>
      </c>
      <c r="X31" s="10"/>
      <c r="Y31" s="11">
        <v>4</v>
      </c>
      <c r="Z31" s="10"/>
      <c r="AA31" s="11">
        <v>5</v>
      </c>
      <c r="AB31" s="10"/>
      <c r="AC31" s="11">
        <v>5</v>
      </c>
      <c r="AD31" s="10"/>
      <c r="AE31" s="11">
        <v>7</v>
      </c>
      <c r="AF31" s="10"/>
      <c r="AG31" s="11">
        <v>5</v>
      </c>
      <c r="AH31" s="10"/>
      <c r="AI31" s="11">
        <v>5</v>
      </c>
      <c r="AJ31" s="10"/>
      <c r="AK31" s="15">
        <v>7</v>
      </c>
      <c r="AL31" s="10"/>
      <c r="AM31" s="11">
        <v>7</v>
      </c>
      <c r="AN31" s="10"/>
      <c r="AO31" s="18">
        <f t="shared" si="0"/>
        <v>97</v>
      </c>
      <c r="AP31" s="10"/>
      <c r="AQ31" s="48"/>
      <c r="AR31" s="35"/>
    </row>
    <row r="32" spans="1:44" s="5" customFormat="1" ht="50.1" customHeight="1" thickBot="1" x14ac:dyDescent="0.3">
      <c r="A32" s="27" t="s">
        <v>3</v>
      </c>
      <c r="B32" s="2" t="s">
        <v>4</v>
      </c>
      <c r="C32" s="3">
        <v>5</v>
      </c>
      <c r="D32" s="2"/>
      <c r="E32" s="3">
        <v>5</v>
      </c>
      <c r="F32" s="2"/>
      <c r="G32" s="3">
        <v>5</v>
      </c>
      <c r="H32" s="2"/>
      <c r="I32" s="3">
        <v>5</v>
      </c>
      <c r="J32" s="2"/>
      <c r="K32" s="3">
        <v>5</v>
      </c>
      <c r="L32" s="2"/>
      <c r="M32" s="3">
        <v>4</v>
      </c>
      <c r="N32" s="2" t="s">
        <v>99</v>
      </c>
      <c r="O32" s="3">
        <v>5</v>
      </c>
      <c r="P32" s="2"/>
      <c r="Q32" s="3">
        <v>5</v>
      </c>
      <c r="R32" s="2"/>
      <c r="S32" s="3">
        <v>4</v>
      </c>
      <c r="T32" s="2" t="s">
        <v>99</v>
      </c>
      <c r="U32" s="3">
        <v>5</v>
      </c>
      <c r="V32" s="2"/>
      <c r="W32" s="3">
        <v>5</v>
      </c>
      <c r="X32" s="2"/>
      <c r="Y32" s="3">
        <v>4</v>
      </c>
      <c r="Z32" s="2"/>
      <c r="AA32" s="3">
        <v>5</v>
      </c>
      <c r="AB32" s="2"/>
      <c r="AC32" s="3">
        <v>5</v>
      </c>
      <c r="AD32" s="2"/>
      <c r="AE32" s="3">
        <v>7</v>
      </c>
      <c r="AF32" s="2"/>
      <c r="AG32" s="3">
        <v>5</v>
      </c>
      <c r="AH32" s="2"/>
      <c r="AI32" s="3">
        <v>5</v>
      </c>
      <c r="AJ32" s="2"/>
      <c r="AK32" s="8">
        <v>7</v>
      </c>
      <c r="AL32" s="2"/>
      <c r="AM32" s="3">
        <v>7</v>
      </c>
      <c r="AN32" s="2"/>
      <c r="AO32" s="3">
        <f t="shared" si="0"/>
        <v>98</v>
      </c>
      <c r="AP32" s="2"/>
      <c r="AQ32" s="37">
        <f>AVERAGE(AO32:AO36)</f>
        <v>92.004395604395611</v>
      </c>
      <c r="AR32" s="27"/>
    </row>
    <row r="33" spans="1:44" s="5" customFormat="1" ht="50.1" customHeight="1" thickBot="1" x14ac:dyDescent="0.3">
      <c r="A33" s="36"/>
      <c r="B33" s="24" t="s">
        <v>18</v>
      </c>
      <c r="C33" s="3">
        <v>5</v>
      </c>
      <c r="D33" s="2"/>
      <c r="E33" s="3">
        <v>5</v>
      </c>
      <c r="F33" s="2"/>
      <c r="G33" s="3">
        <v>5</v>
      </c>
      <c r="H33" s="4"/>
      <c r="I33" s="3">
        <v>5</v>
      </c>
      <c r="J33" s="2"/>
      <c r="K33" s="3">
        <v>5</v>
      </c>
      <c r="L33" s="2"/>
      <c r="M33" s="3">
        <v>5</v>
      </c>
      <c r="N33" s="2"/>
      <c r="O33" s="3">
        <v>4</v>
      </c>
      <c r="P33" s="2" t="s">
        <v>99</v>
      </c>
      <c r="Q33" s="3">
        <v>5</v>
      </c>
      <c r="R33" s="2"/>
      <c r="S33" s="3">
        <v>3</v>
      </c>
      <c r="T33" s="2" t="s">
        <v>142</v>
      </c>
      <c r="U33" s="3">
        <v>5</v>
      </c>
      <c r="V33" s="2"/>
      <c r="W33" s="3">
        <v>5</v>
      </c>
      <c r="X33" s="2"/>
      <c r="Y33" s="3">
        <v>4</v>
      </c>
      <c r="Z33" s="2"/>
      <c r="AA33" s="3">
        <v>2</v>
      </c>
      <c r="AB33" s="2" t="s">
        <v>143</v>
      </c>
      <c r="AC33" s="3">
        <v>5</v>
      </c>
      <c r="AD33" s="2"/>
      <c r="AE33" s="3">
        <v>7</v>
      </c>
      <c r="AF33" s="2"/>
      <c r="AG33" s="3">
        <v>5</v>
      </c>
      <c r="AH33" s="2"/>
      <c r="AI33" s="3">
        <v>5</v>
      </c>
      <c r="AJ33" s="2"/>
      <c r="AK33" s="8">
        <v>7</v>
      </c>
      <c r="AL33" s="2"/>
      <c r="AM33" s="3">
        <v>7</v>
      </c>
      <c r="AN33" s="2"/>
      <c r="AO33" s="3">
        <f t="shared" si="0"/>
        <v>94</v>
      </c>
      <c r="AP33" s="2"/>
      <c r="AQ33" s="38"/>
      <c r="AR33" s="36"/>
    </row>
    <row r="34" spans="1:44" s="5" customFormat="1" ht="50.1" customHeight="1" thickBot="1" x14ac:dyDescent="0.3">
      <c r="A34" s="36"/>
      <c r="B34" s="2" t="s">
        <v>21</v>
      </c>
      <c r="C34" s="3">
        <v>5</v>
      </c>
      <c r="D34" s="2"/>
      <c r="E34" s="3">
        <v>5</v>
      </c>
      <c r="F34" s="2"/>
      <c r="G34" s="3">
        <v>5</v>
      </c>
      <c r="H34" s="2"/>
      <c r="I34" s="3">
        <v>5</v>
      </c>
      <c r="J34" s="2"/>
      <c r="K34" s="3">
        <v>5</v>
      </c>
      <c r="L34" s="2"/>
      <c r="M34" s="3">
        <v>4</v>
      </c>
      <c r="N34" s="2" t="s">
        <v>138</v>
      </c>
      <c r="O34" s="3">
        <v>5</v>
      </c>
      <c r="P34" s="4"/>
      <c r="Q34" s="3">
        <v>5</v>
      </c>
      <c r="R34" s="2"/>
      <c r="S34" s="3">
        <v>2</v>
      </c>
      <c r="T34" s="2" t="s">
        <v>144</v>
      </c>
      <c r="U34" s="3">
        <v>5</v>
      </c>
      <c r="V34" s="2"/>
      <c r="W34" s="3">
        <v>5</v>
      </c>
      <c r="X34" s="2"/>
      <c r="Y34" s="3">
        <v>4</v>
      </c>
      <c r="Z34" s="2"/>
      <c r="AA34" s="3">
        <v>5</v>
      </c>
      <c r="AB34" s="2"/>
      <c r="AC34" s="3">
        <v>5</v>
      </c>
      <c r="AD34" s="2"/>
      <c r="AE34" s="3">
        <v>7</v>
      </c>
      <c r="AF34" s="2"/>
      <c r="AG34" s="3">
        <v>5</v>
      </c>
      <c r="AH34" s="2"/>
      <c r="AI34" s="3">
        <v>5</v>
      </c>
      <c r="AJ34" s="2"/>
      <c r="AK34" s="8">
        <v>7</v>
      </c>
      <c r="AL34" s="2"/>
      <c r="AM34" s="3">
        <v>7</v>
      </c>
      <c r="AN34" s="2"/>
      <c r="AO34" s="3">
        <f t="shared" si="0"/>
        <v>96</v>
      </c>
      <c r="AP34" s="2"/>
      <c r="AQ34" s="38"/>
      <c r="AR34" s="36"/>
    </row>
    <row r="35" spans="1:44" s="5" customFormat="1" ht="50.1" customHeight="1" thickBot="1" x14ac:dyDescent="0.3">
      <c r="A35" s="36"/>
      <c r="B35" s="2" t="s">
        <v>41</v>
      </c>
      <c r="C35" s="3">
        <v>5</v>
      </c>
      <c r="D35" s="2"/>
      <c r="E35" s="3">
        <v>5</v>
      </c>
      <c r="F35" s="2"/>
      <c r="G35" s="3">
        <v>5</v>
      </c>
      <c r="H35" s="2"/>
      <c r="I35" s="3">
        <v>5</v>
      </c>
      <c r="J35" s="2"/>
      <c r="K35" s="3">
        <v>5</v>
      </c>
      <c r="L35" s="2"/>
      <c r="M35" s="3">
        <v>5</v>
      </c>
      <c r="N35" s="2"/>
      <c r="O35" s="3">
        <v>4</v>
      </c>
      <c r="P35" s="2" t="s">
        <v>138</v>
      </c>
      <c r="Q35" s="3">
        <v>4</v>
      </c>
      <c r="R35" s="2" t="s">
        <v>138</v>
      </c>
      <c r="S35" s="3">
        <v>1</v>
      </c>
      <c r="T35" s="2" t="s">
        <v>145</v>
      </c>
      <c r="U35" s="3">
        <v>5</v>
      </c>
      <c r="V35" s="2"/>
      <c r="W35" s="3">
        <v>5</v>
      </c>
      <c r="X35" s="2"/>
      <c r="Y35" s="3">
        <v>4</v>
      </c>
      <c r="Z35" s="2"/>
      <c r="AA35" s="3">
        <v>5</v>
      </c>
      <c r="AB35" s="2"/>
      <c r="AC35" s="3">
        <v>5</v>
      </c>
      <c r="AD35" s="2"/>
      <c r="AE35" s="3">
        <v>7</v>
      </c>
      <c r="AF35" s="2"/>
      <c r="AG35" s="3">
        <v>5</v>
      </c>
      <c r="AH35" s="2"/>
      <c r="AI35" s="3">
        <v>5</v>
      </c>
      <c r="AJ35" s="2"/>
      <c r="AK35" s="8">
        <v>7</v>
      </c>
      <c r="AL35" s="2"/>
      <c r="AM35" s="3">
        <v>7</v>
      </c>
      <c r="AN35" s="2"/>
      <c r="AO35" s="3">
        <f>SUM(AK35,AM35,AG35,AI35,AE35,AA35,Y35,W35,U35,S35,Q35,O35,M35,K35,I35,G35,E35,C35,AC35)</f>
        <v>94</v>
      </c>
      <c r="AP35" s="2"/>
      <c r="AQ35" s="38"/>
      <c r="AR35" s="36"/>
    </row>
    <row r="36" spans="1:44" s="5" customFormat="1" ht="48" customHeight="1" thickBot="1" x14ac:dyDescent="0.3">
      <c r="A36" s="28"/>
      <c r="B36" s="2" t="s">
        <v>76</v>
      </c>
      <c r="C36" s="3">
        <v>5</v>
      </c>
      <c r="D36" s="2"/>
      <c r="E36" s="3">
        <v>4</v>
      </c>
      <c r="F36" s="2" t="s">
        <v>82</v>
      </c>
      <c r="G36" s="3">
        <v>4</v>
      </c>
      <c r="H36" s="2" t="s">
        <v>82</v>
      </c>
      <c r="I36" s="3">
        <v>5</v>
      </c>
      <c r="J36" s="2"/>
      <c r="K36" s="3">
        <v>1</v>
      </c>
      <c r="L36" s="2" t="s">
        <v>137</v>
      </c>
      <c r="M36" s="3">
        <v>4</v>
      </c>
      <c r="N36" s="2" t="s">
        <v>82</v>
      </c>
      <c r="O36" s="3">
        <v>5</v>
      </c>
      <c r="P36" s="2"/>
      <c r="Q36" s="3">
        <v>5</v>
      </c>
      <c r="R36" s="2"/>
      <c r="S36" s="3">
        <v>3</v>
      </c>
      <c r="T36" s="2" t="s">
        <v>146</v>
      </c>
      <c r="U36" s="9"/>
      <c r="V36" s="23" t="s">
        <v>84</v>
      </c>
      <c r="W36" s="3">
        <v>4</v>
      </c>
      <c r="X36" s="2" t="s">
        <v>147</v>
      </c>
      <c r="Y36" s="3"/>
      <c r="Z36" s="23" t="s">
        <v>84</v>
      </c>
      <c r="AA36" s="3">
        <v>5</v>
      </c>
      <c r="AB36" s="2"/>
      <c r="AC36" s="3">
        <v>5</v>
      </c>
      <c r="AD36" s="2"/>
      <c r="AE36" s="3">
        <v>5</v>
      </c>
      <c r="AF36" s="2" t="s">
        <v>148</v>
      </c>
      <c r="AG36" s="3">
        <v>5</v>
      </c>
      <c r="AH36" s="2"/>
      <c r="AI36" s="3">
        <v>4</v>
      </c>
      <c r="AJ36" s="2" t="s">
        <v>82</v>
      </c>
      <c r="AK36" s="8"/>
      <c r="AL36" s="2" t="s">
        <v>149</v>
      </c>
      <c r="AM36" s="3">
        <v>7</v>
      </c>
      <c r="AN36" s="2"/>
      <c r="AO36" s="3">
        <f>SUM(AK36,AM36,AG36,AI36,AE36,AA36,Y36,W36,U36,S36,Q36,O36,M36,K36,I36,G36,E36,C36,AC36)/91*100</f>
        <v>78.021978021978029</v>
      </c>
      <c r="AP36" s="23" t="s">
        <v>150</v>
      </c>
      <c r="AQ36" s="39"/>
      <c r="AR36" s="28"/>
    </row>
    <row r="37" spans="1:44" s="5" customFormat="1" ht="50.1" customHeight="1" thickBot="1" x14ac:dyDescent="0.3">
      <c r="A37" s="33" t="s">
        <v>7</v>
      </c>
      <c r="B37" s="17" t="s">
        <v>8</v>
      </c>
      <c r="C37" s="18">
        <v>5</v>
      </c>
      <c r="D37" s="17"/>
      <c r="E37" s="18">
        <v>5</v>
      </c>
      <c r="F37" s="17"/>
      <c r="G37" s="18">
        <v>5</v>
      </c>
      <c r="H37" s="17"/>
      <c r="I37" s="18">
        <v>5</v>
      </c>
      <c r="J37" s="17"/>
      <c r="K37" s="18">
        <v>2</v>
      </c>
      <c r="L37" s="17" t="s">
        <v>188</v>
      </c>
      <c r="M37" s="18">
        <v>5</v>
      </c>
      <c r="N37" s="17"/>
      <c r="O37" s="18">
        <v>4</v>
      </c>
      <c r="P37" s="17" t="s">
        <v>205</v>
      </c>
      <c r="Q37" s="18">
        <v>5</v>
      </c>
      <c r="R37" s="17"/>
      <c r="S37" s="18">
        <v>3</v>
      </c>
      <c r="T37" s="17" t="s">
        <v>206</v>
      </c>
      <c r="U37" s="18">
        <v>5</v>
      </c>
      <c r="V37" s="17"/>
      <c r="W37" s="18"/>
      <c r="X37" s="23" t="s">
        <v>84</v>
      </c>
      <c r="Y37" s="18">
        <v>4</v>
      </c>
      <c r="Z37" s="17"/>
      <c r="AA37" s="18">
        <v>5</v>
      </c>
      <c r="AB37" s="17"/>
      <c r="AC37" s="18">
        <v>5</v>
      </c>
      <c r="AD37" s="17"/>
      <c r="AE37" s="18">
        <v>7</v>
      </c>
      <c r="AF37" s="17"/>
      <c r="AG37" s="18">
        <v>5</v>
      </c>
      <c r="AH37" s="17"/>
      <c r="AI37" s="18">
        <v>5</v>
      </c>
      <c r="AJ37" s="17"/>
      <c r="AK37" s="19">
        <v>7</v>
      </c>
      <c r="AL37" s="17"/>
      <c r="AM37" s="18">
        <v>7</v>
      </c>
      <c r="AN37" s="17"/>
      <c r="AO37" s="18">
        <f>SUM(AK37,AM37,AG37,AI37,AE37,AA37,Y37,W37,U37,S37,Q37,O37,M37,K37,I37,G37,E37,C37,AC37)/95*100</f>
        <v>93.684210526315795</v>
      </c>
      <c r="AP37" s="23" t="s">
        <v>157</v>
      </c>
      <c r="AQ37" s="47">
        <f>AVERAGE(AO37:AO40)</f>
        <v>49.171052631578945</v>
      </c>
      <c r="AR37" s="33"/>
    </row>
    <row r="38" spans="1:44" s="5" customFormat="1" ht="50.1" customHeight="1" thickBot="1" x14ac:dyDescent="0.3">
      <c r="A38" s="34"/>
      <c r="B38" s="17" t="s">
        <v>18</v>
      </c>
      <c r="C38" s="18"/>
      <c r="D38" s="17" t="s">
        <v>207</v>
      </c>
      <c r="E38" s="18"/>
      <c r="F38" s="17" t="s">
        <v>207</v>
      </c>
      <c r="G38" s="18">
        <v>5</v>
      </c>
      <c r="H38" s="17"/>
      <c r="I38" s="18"/>
      <c r="J38" s="17" t="s">
        <v>208</v>
      </c>
      <c r="K38" s="18"/>
      <c r="L38" s="17"/>
      <c r="M38" s="18"/>
      <c r="N38" s="17"/>
      <c r="O38" s="18"/>
      <c r="P38" s="17"/>
      <c r="Q38" s="18"/>
      <c r="R38" s="17"/>
      <c r="S38" s="18"/>
      <c r="T38" s="17"/>
      <c r="U38" s="18"/>
      <c r="V38" s="17"/>
      <c r="W38" s="18"/>
      <c r="X38" s="17"/>
      <c r="Y38" s="18"/>
      <c r="Z38" s="17"/>
      <c r="AA38" s="18">
        <v>2</v>
      </c>
      <c r="AB38" s="17"/>
      <c r="AC38" s="18">
        <v>3</v>
      </c>
      <c r="AD38" s="17"/>
      <c r="AE38" s="18">
        <v>5</v>
      </c>
      <c r="AF38" s="17"/>
      <c r="AG38" s="18">
        <v>5</v>
      </c>
      <c r="AH38" s="17"/>
      <c r="AI38" s="18"/>
      <c r="AJ38" s="17"/>
      <c r="AK38" s="19">
        <v>7</v>
      </c>
      <c r="AL38" s="17"/>
      <c r="AM38" s="18"/>
      <c r="AN38" s="17"/>
      <c r="AO38" s="18">
        <f t="shared" ref="AO38:AO44" si="3">SUM(AK38,AM38,AG38,AI38,AE38,AA38,Y38,W38,U38,S38,Q38,O38,M38,K38,I38,G38,E38,C38,AC38)</f>
        <v>27</v>
      </c>
      <c r="AP38" s="26" t="s">
        <v>209</v>
      </c>
      <c r="AQ38" s="49"/>
      <c r="AR38" s="34"/>
    </row>
    <row r="39" spans="1:44" s="5" customFormat="1" ht="50.1" customHeight="1" thickBot="1" x14ac:dyDescent="0.3">
      <c r="A39" s="34"/>
      <c r="B39" s="17" t="s">
        <v>38</v>
      </c>
      <c r="C39" s="18">
        <v>5</v>
      </c>
      <c r="D39" s="17"/>
      <c r="E39" s="18">
        <v>3</v>
      </c>
      <c r="F39" s="17" t="s">
        <v>210</v>
      </c>
      <c r="G39" s="18">
        <v>5</v>
      </c>
      <c r="H39" s="17"/>
      <c r="I39" s="18"/>
      <c r="J39" s="17" t="s">
        <v>222</v>
      </c>
      <c r="K39" s="18"/>
      <c r="L39" s="17" t="s">
        <v>222</v>
      </c>
      <c r="M39" s="18">
        <v>1</v>
      </c>
      <c r="N39" s="17" t="s">
        <v>211</v>
      </c>
      <c r="O39" s="18">
        <v>4</v>
      </c>
      <c r="P39" s="17" t="s">
        <v>212</v>
      </c>
      <c r="Q39" s="18">
        <v>5</v>
      </c>
      <c r="R39" s="17"/>
      <c r="S39" s="18"/>
      <c r="T39" s="17" t="s">
        <v>222</v>
      </c>
      <c r="U39" s="18">
        <v>5</v>
      </c>
      <c r="V39" s="17"/>
      <c r="W39" s="18">
        <v>5</v>
      </c>
      <c r="X39" s="17"/>
      <c r="Y39" s="18"/>
      <c r="Z39" s="17" t="s">
        <v>222</v>
      </c>
      <c r="AA39" s="18">
        <v>5</v>
      </c>
      <c r="AB39" s="17"/>
      <c r="AC39" s="18"/>
      <c r="AD39" s="17" t="s">
        <v>213</v>
      </c>
      <c r="AE39" s="18">
        <v>7</v>
      </c>
      <c r="AF39" s="17"/>
      <c r="AG39" s="18">
        <v>5</v>
      </c>
      <c r="AH39" s="17"/>
      <c r="AI39" s="18">
        <v>3</v>
      </c>
      <c r="AJ39" s="17" t="s">
        <v>210</v>
      </c>
      <c r="AK39" s="19"/>
      <c r="AL39" s="17"/>
      <c r="AM39" s="18">
        <v>6</v>
      </c>
      <c r="AN39" s="17"/>
      <c r="AO39" s="18">
        <f t="shared" si="3"/>
        <v>59</v>
      </c>
      <c r="AP39" s="17"/>
      <c r="AQ39" s="49"/>
      <c r="AR39" s="34"/>
    </row>
    <row r="40" spans="1:44" s="13" customFormat="1" ht="50.1" customHeight="1" thickBot="1" x14ac:dyDescent="0.3">
      <c r="A40" s="35"/>
      <c r="B40" s="10" t="s">
        <v>40</v>
      </c>
      <c r="C40" s="11">
        <v>5</v>
      </c>
      <c r="D40" s="10"/>
      <c r="E40" s="11"/>
      <c r="F40" s="10" t="s">
        <v>214</v>
      </c>
      <c r="G40" s="11">
        <v>5</v>
      </c>
      <c r="H40" s="10"/>
      <c r="I40" s="11"/>
      <c r="J40" s="10"/>
      <c r="K40" s="11"/>
      <c r="L40" s="10"/>
      <c r="M40" s="11"/>
      <c r="N40" s="10"/>
      <c r="O40" s="11"/>
      <c r="P40" s="10"/>
      <c r="Q40" s="11"/>
      <c r="R40" s="10"/>
      <c r="S40" s="11"/>
      <c r="T40" s="10"/>
      <c r="U40" s="11"/>
      <c r="V40" s="10"/>
      <c r="W40" s="11"/>
      <c r="X40" s="10"/>
      <c r="Y40" s="11"/>
      <c r="Z40" s="10"/>
      <c r="AA40" s="11"/>
      <c r="AB40" s="10"/>
      <c r="AC40" s="11"/>
      <c r="AD40" s="10"/>
      <c r="AE40" s="11"/>
      <c r="AF40" s="10"/>
      <c r="AG40" s="11"/>
      <c r="AH40" s="10"/>
      <c r="AI40" s="11"/>
      <c r="AJ40" s="10"/>
      <c r="AK40" s="15">
        <v>7</v>
      </c>
      <c r="AL40" s="10"/>
      <c r="AM40" s="11"/>
      <c r="AN40" s="10"/>
      <c r="AO40" s="18">
        <f t="shared" si="3"/>
        <v>17</v>
      </c>
      <c r="AP40" s="26" t="s">
        <v>221</v>
      </c>
      <c r="AQ40" s="48"/>
      <c r="AR40" s="35"/>
    </row>
    <row r="41" spans="1:44" s="5" customFormat="1" ht="50.1" customHeight="1" thickBot="1" x14ac:dyDescent="0.3">
      <c r="A41" s="27" t="s">
        <v>24</v>
      </c>
      <c r="B41" s="2" t="s">
        <v>21</v>
      </c>
      <c r="C41" s="3">
        <v>5</v>
      </c>
      <c r="D41" s="2"/>
      <c r="E41" s="3">
        <v>5</v>
      </c>
      <c r="F41" s="2"/>
      <c r="G41" s="3">
        <v>5</v>
      </c>
      <c r="H41" s="2"/>
      <c r="I41" s="3">
        <v>5</v>
      </c>
      <c r="J41" s="2"/>
      <c r="K41" s="3">
        <v>5</v>
      </c>
      <c r="L41" s="2"/>
      <c r="M41" s="3">
        <v>5</v>
      </c>
      <c r="N41" s="2"/>
      <c r="O41" s="3">
        <v>4</v>
      </c>
      <c r="P41" s="2" t="s">
        <v>197</v>
      </c>
      <c r="Q41" s="3">
        <v>5</v>
      </c>
      <c r="R41" s="2"/>
      <c r="S41" s="3">
        <v>5</v>
      </c>
      <c r="T41" s="2"/>
      <c r="U41" s="3">
        <v>5</v>
      </c>
      <c r="V41" s="2"/>
      <c r="W41" s="3">
        <v>5</v>
      </c>
      <c r="X41" s="2"/>
      <c r="Y41" s="3">
        <v>4</v>
      </c>
      <c r="Z41" s="2"/>
      <c r="AA41" s="3">
        <v>5</v>
      </c>
      <c r="AB41" s="2"/>
      <c r="AC41" s="3">
        <v>5</v>
      </c>
      <c r="AD41" s="2"/>
      <c r="AE41" s="3">
        <v>7</v>
      </c>
      <c r="AF41" s="2"/>
      <c r="AG41" s="3">
        <v>5</v>
      </c>
      <c r="AH41" s="2"/>
      <c r="AI41" s="3">
        <v>5</v>
      </c>
      <c r="AJ41" s="2"/>
      <c r="AK41" s="8">
        <v>7</v>
      </c>
      <c r="AL41" s="2"/>
      <c r="AM41" s="3">
        <v>7</v>
      </c>
      <c r="AN41" s="2"/>
      <c r="AO41" s="3">
        <f t="shared" si="3"/>
        <v>99</v>
      </c>
      <c r="AP41" s="26" t="s">
        <v>215</v>
      </c>
      <c r="AQ41" s="37">
        <f>AVERAGE(AO41:AO44)</f>
        <v>94.916666666666657</v>
      </c>
      <c r="AR41" s="27"/>
    </row>
    <row r="42" spans="1:44" s="5" customFormat="1" ht="50.1" customHeight="1" thickBot="1" x14ac:dyDescent="0.3">
      <c r="A42" s="36"/>
      <c r="B42" s="2" t="s">
        <v>33</v>
      </c>
      <c r="C42" s="3">
        <v>5</v>
      </c>
      <c r="D42" s="2"/>
      <c r="E42" s="3">
        <v>5</v>
      </c>
      <c r="F42" s="2"/>
      <c r="G42" s="3">
        <v>5</v>
      </c>
      <c r="H42" s="2"/>
      <c r="I42" s="3">
        <v>5</v>
      </c>
      <c r="J42" s="2"/>
      <c r="K42" s="3">
        <v>5</v>
      </c>
      <c r="L42" s="2"/>
      <c r="M42" s="3">
        <v>5</v>
      </c>
      <c r="N42" s="2"/>
      <c r="O42" s="3">
        <v>4</v>
      </c>
      <c r="P42" s="2" t="s">
        <v>197</v>
      </c>
      <c r="Q42" s="3">
        <v>5</v>
      </c>
      <c r="R42" s="2"/>
      <c r="S42" s="3">
        <v>5</v>
      </c>
      <c r="T42" s="2"/>
      <c r="U42" s="3">
        <v>5</v>
      </c>
      <c r="V42" s="2"/>
      <c r="W42" s="3">
        <v>5</v>
      </c>
      <c r="X42" s="2"/>
      <c r="Y42" s="3">
        <v>4</v>
      </c>
      <c r="Z42" s="2"/>
      <c r="AA42" s="3">
        <v>5</v>
      </c>
      <c r="AB42" s="2"/>
      <c r="AC42" s="3">
        <v>5</v>
      </c>
      <c r="AD42" s="2"/>
      <c r="AE42" s="3">
        <v>7</v>
      </c>
      <c r="AF42" s="2"/>
      <c r="AG42" s="3">
        <v>5</v>
      </c>
      <c r="AH42" s="2"/>
      <c r="AI42" s="3">
        <v>5</v>
      </c>
      <c r="AJ42" s="2"/>
      <c r="AK42" s="8"/>
      <c r="AL42" s="2"/>
      <c r="AM42" s="3">
        <v>7</v>
      </c>
      <c r="AN42" s="2"/>
      <c r="AO42" s="3">
        <f t="shared" si="3"/>
        <v>92</v>
      </c>
      <c r="AP42" s="2"/>
      <c r="AQ42" s="38"/>
      <c r="AR42" s="36"/>
    </row>
    <row r="43" spans="1:44" s="5" customFormat="1" ht="50.1" customHeight="1" thickBot="1" x14ac:dyDescent="0.3">
      <c r="A43" s="36"/>
      <c r="B43" s="2" t="s">
        <v>35</v>
      </c>
      <c r="C43" s="3">
        <v>5</v>
      </c>
      <c r="D43" s="2"/>
      <c r="E43" s="3">
        <v>5</v>
      </c>
      <c r="F43" s="2"/>
      <c r="G43" s="3">
        <v>5</v>
      </c>
      <c r="H43" s="2"/>
      <c r="I43" s="3">
        <v>5</v>
      </c>
      <c r="J43" s="2"/>
      <c r="K43" s="3">
        <v>5</v>
      </c>
      <c r="L43" s="2"/>
      <c r="M43" s="3">
        <v>5</v>
      </c>
      <c r="N43" s="2"/>
      <c r="O43" s="3">
        <v>4</v>
      </c>
      <c r="P43" s="2" t="s">
        <v>197</v>
      </c>
      <c r="Q43" s="3">
        <v>5</v>
      </c>
      <c r="R43" s="2"/>
      <c r="S43" s="3">
        <v>5</v>
      </c>
      <c r="T43" s="2"/>
      <c r="U43" s="3">
        <v>5</v>
      </c>
      <c r="V43" s="2"/>
      <c r="W43" s="3">
        <v>5</v>
      </c>
      <c r="X43" s="2"/>
      <c r="Y43" s="3"/>
      <c r="Z43" s="23" t="s">
        <v>84</v>
      </c>
      <c r="AA43" s="3">
        <v>5</v>
      </c>
      <c r="AB43" s="2"/>
      <c r="AC43" s="3">
        <v>5</v>
      </c>
      <c r="AD43" s="2"/>
      <c r="AE43" s="3">
        <v>7</v>
      </c>
      <c r="AF43" s="2"/>
      <c r="AG43" s="3">
        <v>5</v>
      </c>
      <c r="AH43" s="2"/>
      <c r="AI43" s="3">
        <v>5</v>
      </c>
      <c r="AJ43" s="2"/>
      <c r="AK43" s="8"/>
      <c r="AL43" s="2" t="s">
        <v>216</v>
      </c>
      <c r="AM43" s="3">
        <v>7</v>
      </c>
      <c r="AN43" s="2"/>
      <c r="AO43" s="3">
        <f>SUM(AK43,AM43,AG43,AI43,AE43,AA43,Y43,W43,U43,S43,Q43,O43,M43,K43,I43,G43,E43,C43,AC43)/96*100</f>
        <v>91.666666666666657</v>
      </c>
      <c r="AP43" s="23" t="s">
        <v>217</v>
      </c>
      <c r="AQ43" s="38"/>
      <c r="AR43" s="36"/>
    </row>
    <row r="44" spans="1:44" s="5" customFormat="1" ht="50.1" customHeight="1" thickBot="1" x14ac:dyDescent="0.3">
      <c r="A44" s="28"/>
      <c r="B44" s="2" t="s">
        <v>40</v>
      </c>
      <c r="C44" s="3">
        <v>5</v>
      </c>
      <c r="D44" s="2"/>
      <c r="E44" s="3">
        <v>5</v>
      </c>
      <c r="F44" s="2"/>
      <c r="G44" s="3">
        <v>5</v>
      </c>
      <c r="H44" s="2"/>
      <c r="I44" s="3">
        <v>5</v>
      </c>
      <c r="J44" s="2"/>
      <c r="K44" s="3">
        <v>5</v>
      </c>
      <c r="L44" s="2"/>
      <c r="M44" s="3">
        <v>5</v>
      </c>
      <c r="N44" s="2"/>
      <c r="O44" s="3">
        <v>2</v>
      </c>
      <c r="P44" s="2" t="s">
        <v>198</v>
      </c>
      <c r="Q44" s="3">
        <v>5</v>
      </c>
      <c r="R44" s="2"/>
      <c r="S44" s="3">
        <v>5</v>
      </c>
      <c r="T44" s="2"/>
      <c r="U44" s="3">
        <v>5</v>
      </c>
      <c r="V44" s="2"/>
      <c r="W44" s="3">
        <v>5</v>
      </c>
      <c r="X44" s="2"/>
      <c r="Y44" s="3">
        <v>4</v>
      </c>
      <c r="Z44" s="2"/>
      <c r="AA44" s="3">
        <v>5</v>
      </c>
      <c r="AB44" s="2"/>
      <c r="AC44" s="3">
        <v>5</v>
      </c>
      <c r="AD44" s="2"/>
      <c r="AE44" s="3">
        <v>7</v>
      </c>
      <c r="AF44" s="2"/>
      <c r="AG44" s="3">
        <v>5</v>
      </c>
      <c r="AH44" s="2"/>
      <c r="AI44" s="3">
        <v>5</v>
      </c>
      <c r="AJ44" s="2"/>
      <c r="AK44" s="8">
        <v>7</v>
      </c>
      <c r="AL44" s="2"/>
      <c r="AM44" s="3">
        <v>7</v>
      </c>
      <c r="AN44" s="2"/>
      <c r="AO44" s="3">
        <f t="shared" si="3"/>
        <v>97</v>
      </c>
      <c r="AP44" s="2"/>
      <c r="AQ44" s="39"/>
      <c r="AR44" s="28"/>
    </row>
    <row r="45" spans="1:44" s="13" customFormat="1" ht="50.1" customHeight="1" thickBot="1" x14ac:dyDescent="0.3">
      <c r="A45" s="10" t="s">
        <v>0</v>
      </c>
      <c r="B45" s="10" t="s">
        <v>1</v>
      </c>
      <c r="C45" s="11">
        <v>5</v>
      </c>
      <c r="D45" s="10"/>
      <c r="E45" s="11">
        <v>5</v>
      </c>
      <c r="F45" s="10"/>
      <c r="G45" s="11">
        <v>5</v>
      </c>
      <c r="H45" s="10"/>
      <c r="I45" s="11">
        <v>5</v>
      </c>
      <c r="J45" s="10"/>
      <c r="K45" s="11">
        <v>5</v>
      </c>
      <c r="L45" s="10"/>
      <c r="M45" s="11">
        <v>5</v>
      </c>
      <c r="N45" s="10"/>
      <c r="O45" s="11">
        <v>5</v>
      </c>
      <c r="P45" s="10"/>
      <c r="Q45" s="11">
        <v>5</v>
      </c>
      <c r="R45" s="10"/>
      <c r="S45" s="11">
        <v>5</v>
      </c>
      <c r="T45" s="10"/>
      <c r="U45" s="11">
        <v>3</v>
      </c>
      <c r="V45" s="10" t="s">
        <v>151</v>
      </c>
      <c r="W45" s="11">
        <v>5</v>
      </c>
      <c r="X45" s="10"/>
      <c r="Y45" s="11">
        <v>4</v>
      </c>
      <c r="Z45" s="10"/>
      <c r="AA45" s="11">
        <v>5</v>
      </c>
      <c r="AB45" s="10"/>
      <c r="AC45" s="11"/>
      <c r="AD45" s="10" t="s">
        <v>140</v>
      </c>
      <c r="AE45" s="11">
        <v>6</v>
      </c>
      <c r="AF45" s="10" t="s">
        <v>152</v>
      </c>
      <c r="AG45" s="11">
        <v>5</v>
      </c>
      <c r="AH45" s="10"/>
      <c r="AI45" s="11">
        <v>5</v>
      </c>
      <c r="AJ45" s="10"/>
      <c r="AK45" s="15">
        <v>7</v>
      </c>
      <c r="AL45" s="10"/>
      <c r="AM45" s="11">
        <v>7</v>
      </c>
      <c r="AN45" s="10"/>
      <c r="AO45" s="18">
        <f t="shared" si="0"/>
        <v>92</v>
      </c>
      <c r="AP45" s="10"/>
      <c r="AQ45" s="11">
        <f>AO45</f>
        <v>92</v>
      </c>
      <c r="AR45" s="10"/>
    </row>
    <row r="46" spans="1:44" s="5" customFormat="1" ht="50.1" customHeight="1" thickBot="1" x14ac:dyDescent="0.3">
      <c r="A46" s="27" t="s">
        <v>19</v>
      </c>
      <c r="B46" s="2" t="s">
        <v>18</v>
      </c>
      <c r="C46" s="3">
        <v>5</v>
      </c>
      <c r="D46" s="2"/>
      <c r="E46" s="3">
        <v>5</v>
      </c>
      <c r="F46" s="2"/>
      <c r="G46" s="3">
        <v>5</v>
      </c>
      <c r="H46" s="2"/>
      <c r="I46" s="3">
        <v>5</v>
      </c>
      <c r="J46" s="2"/>
      <c r="K46" s="3">
        <v>5</v>
      </c>
      <c r="L46" s="2"/>
      <c r="M46" s="3">
        <v>4</v>
      </c>
      <c r="N46" s="2" t="s">
        <v>82</v>
      </c>
      <c r="O46" s="3">
        <v>5</v>
      </c>
      <c r="P46" s="2"/>
      <c r="Q46" s="3">
        <v>5</v>
      </c>
      <c r="R46" s="2"/>
      <c r="S46" s="3"/>
      <c r="T46" s="23" t="s">
        <v>84</v>
      </c>
      <c r="U46" s="3">
        <v>5</v>
      </c>
      <c r="V46" s="2"/>
      <c r="W46" s="3"/>
      <c r="X46" s="23" t="s">
        <v>84</v>
      </c>
      <c r="Y46" s="3">
        <v>4</v>
      </c>
      <c r="Z46" s="2"/>
      <c r="AA46" s="3">
        <v>5</v>
      </c>
      <c r="AB46" s="2"/>
      <c r="AC46" s="3">
        <v>4</v>
      </c>
      <c r="AD46" s="2" t="s">
        <v>95</v>
      </c>
      <c r="AE46" s="3">
        <v>6</v>
      </c>
      <c r="AF46" s="2" t="s">
        <v>96</v>
      </c>
      <c r="AG46" s="3">
        <v>5</v>
      </c>
      <c r="AH46" s="2"/>
      <c r="AI46" s="3">
        <v>5</v>
      </c>
      <c r="AJ46" s="2"/>
      <c r="AK46" s="8">
        <v>7</v>
      </c>
      <c r="AL46" s="2"/>
      <c r="AM46" s="3">
        <v>5</v>
      </c>
      <c r="AN46" s="2"/>
      <c r="AO46" s="3">
        <f>SUM(AK46,AM46,AG46,AI46,AE46,AA46,Y46,W46,U46,S46,Q46,O46,M46,K46,I46,G46,E46,C46,AC46)/90*100</f>
        <v>94.444444444444443</v>
      </c>
      <c r="AP46" s="23" t="s">
        <v>94</v>
      </c>
      <c r="AQ46" s="37">
        <f>AVERAGE(AO46:AO48)</f>
        <v>60.814814814814817</v>
      </c>
      <c r="AR46" s="27"/>
    </row>
    <row r="47" spans="1:44" s="5" customFormat="1" ht="50.1" customHeight="1" thickBot="1" x14ac:dyDescent="0.3">
      <c r="A47" s="36"/>
      <c r="B47" s="2" t="s">
        <v>21</v>
      </c>
      <c r="C47" s="3"/>
      <c r="D47" s="2"/>
      <c r="E47" s="3"/>
      <c r="F47" s="2"/>
      <c r="G47" s="3"/>
      <c r="H47" s="2"/>
      <c r="I47" s="3"/>
      <c r="J47" s="2"/>
      <c r="K47" s="3"/>
      <c r="L47" s="2"/>
      <c r="M47" s="3"/>
      <c r="N47" s="2"/>
      <c r="O47" s="3"/>
      <c r="P47" s="2"/>
      <c r="Q47" s="3"/>
      <c r="R47" s="2"/>
      <c r="S47" s="3"/>
      <c r="T47" s="2"/>
      <c r="U47" s="3"/>
      <c r="V47" s="2"/>
      <c r="W47" s="3"/>
      <c r="X47" s="2"/>
      <c r="Y47" s="3"/>
      <c r="Z47" s="2"/>
      <c r="AA47" s="3"/>
      <c r="AB47" s="2"/>
      <c r="AC47" s="3"/>
      <c r="AD47" s="2"/>
      <c r="AE47" s="3"/>
      <c r="AF47" s="2"/>
      <c r="AG47" s="3"/>
      <c r="AH47" s="2"/>
      <c r="AI47" s="3"/>
      <c r="AJ47" s="2"/>
      <c r="AK47" s="2"/>
      <c r="AL47" s="2"/>
      <c r="AM47" s="3"/>
      <c r="AN47" s="2"/>
      <c r="AO47" s="3">
        <f t="shared" si="0"/>
        <v>0</v>
      </c>
      <c r="AP47" s="2" t="s">
        <v>220</v>
      </c>
      <c r="AQ47" s="38"/>
      <c r="AR47" s="36"/>
    </row>
    <row r="48" spans="1:44" s="5" customFormat="1" ht="50.1" customHeight="1" thickBot="1" x14ac:dyDescent="0.3">
      <c r="A48" s="28"/>
      <c r="B48" s="2" t="s">
        <v>35</v>
      </c>
      <c r="C48" s="3">
        <v>5</v>
      </c>
      <c r="D48" s="2"/>
      <c r="E48" s="3">
        <v>5</v>
      </c>
      <c r="F48" s="2"/>
      <c r="G48" s="3">
        <v>5</v>
      </c>
      <c r="H48" s="2"/>
      <c r="I48" s="3">
        <v>5</v>
      </c>
      <c r="J48" s="2"/>
      <c r="K48" s="3">
        <v>3</v>
      </c>
      <c r="L48" s="2" t="s">
        <v>97</v>
      </c>
      <c r="M48" s="3">
        <v>5</v>
      </c>
      <c r="N48" s="2"/>
      <c r="O48" s="3">
        <v>4</v>
      </c>
      <c r="P48" s="2" t="s">
        <v>82</v>
      </c>
      <c r="Q48" s="3">
        <v>5</v>
      </c>
      <c r="R48" s="2"/>
      <c r="S48" s="3">
        <v>1</v>
      </c>
      <c r="T48" s="2" t="s">
        <v>98</v>
      </c>
      <c r="U48" s="3">
        <v>5</v>
      </c>
      <c r="V48" s="2"/>
      <c r="W48" s="3">
        <v>5</v>
      </c>
      <c r="X48" s="2"/>
      <c r="Y48" s="3">
        <v>3</v>
      </c>
      <c r="Z48" s="2" t="s">
        <v>99</v>
      </c>
      <c r="AA48" s="3">
        <v>5</v>
      </c>
      <c r="AB48" s="2"/>
      <c r="AC48" s="3">
        <v>5</v>
      </c>
      <c r="AD48" s="2"/>
      <c r="AE48" s="3">
        <v>3</v>
      </c>
      <c r="AF48" s="2" t="s">
        <v>100</v>
      </c>
      <c r="AG48" s="3">
        <v>5</v>
      </c>
      <c r="AH48" s="2"/>
      <c r="AI48" s="3">
        <v>5</v>
      </c>
      <c r="AJ48" s="2"/>
      <c r="AK48" s="8">
        <v>7</v>
      </c>
      <c r="AL48" s="2"/>
      <c r="AM48" s="3">
        <v>7</v>
      </c>
      <c r="AN48" s="2"/>
      <c r="AO48" s="3">
        <f t="shared" si="0"/>
        <v>88</v>
      </c>
      <c r="AP48" s="2"/>
      <c r="AQ48" s="39"/>
      <c r="AR48" s="28"/>
    </row>
    <row r="49" spans="1:44" s="13" customFormat="1" ht="50.1" customHeight="1" thickBot="1" x14ac:dyDescent="0.3">
      <c r="A49" s="31" t="s">
        <v>20</v>
      </c>
      <c r="B49" s="17" t="s">
        <v>18</v>
      </c>
      <c r="C49" s="18">
        <v>5</v>
      </c>
      <c r="D49" s="17"/>
      <c r="E49" s="18">
        <v>5</v>
      </c>
      <c r="F49" s="17"/>
      <c r="G49" s="18">
        <v>5</v>
      </c>
      <c r="H49" s="17"/>
      <c r="I49" s="18">
        <v>5</v>
      </c>
      <c r="J49" s="17"/>
      <c r="K49" s="18">
        <v>5</v>
      </c>
      <c r="L49" s="17"/>
      <c r="M49" s="18">
        <v>5</v>
      </c>
      <c r="N49" s="17"/>
      <c r="O49" s="18">
        <v>4</v>
      </c>
      <c r="P49" s="17" t="s">
        <v>101</v>
      </c>
      <c r="Q49" s="18">
        <v>5</v>
      </c>
      <c r="R49" s="17"/>
      <c r="S49" s="18">
        <v>5</v>
      </c>
      <c r="T49" s="17"/>
      <c r="U49" s="18">
        <v>5</v>
      </c>
      <c r="V49" s="17"/>
      <c r="W49" s="18">
        <v>5</v>
      </c>
      <c r="X49" s="17"/>
      <c r="Y49" s="18">
        <v>4</v>
      </c>
      <c r="Z49" s="17"/>
      <c r="AA49" s="18">
        <v>5</v>
      </c>
      <c r="AB49" s="17"/>
      <c r="AC49" s="18">
        <v>5</v>
      </c>
      <c r="AD49" s="17"/>
      <c r="AE49" s="18">
        <v>7</v>
      </c>
      <c r="AF49" s="17"/>
      <c r="AG49" s="18">
        <v>5</v>
      </c>
      <c r="AH49" s="17"/>
      <c r="AI49" s="18">
        <v>5</v>
      </c>
      <c r="AJ49" s="17"/>
      <c r="AK49" s="19">
        <v>7</v>
      </c>
      <c r="AL49" s="17"/>
      <c r="AM49" s="18">
        <v>7</v>
      </c>
      <c r="AN49" s="17"/>
      <c r="AO49" s="18">
        <f t="shared" si="0"/>
        <v>99</v>
      </c>
      <c r="AP49" s="17"/>
      <c r="AQ49" s="41">
        <f>AVERAGE(AO49:AO51)</f>
        <v>75.333333333333329</v>
      </c>
      <c r="AR49" s="31"/>
    </row>
    <row r="50" spans="1:44" s="13" customFormat="1" ht="50.1" customHeight="1" thickBot="1" x14ac:dyDescent="0.3">
      <c r="A50" s="40"/>
      <c r="B50" s="17" t="s">
        <v>21</v>
      </c>
      <c r="C50" s="18">
        <v>5</v>
      </c>
      <c r="D50" s="17"/>
      <c r="E50" s="18">
        <v>5</v>
      </c>
      <c r="F50" s="17"/>
      <c r="G50" s="18">
        <v>5</v>
      </c>
      <c r="H50" s="17"/>
      <c r="I50" s="18">
        <v>5</v>
      </c>
      <c r="J50" s="17"/>
      <c r="K50" s="18">
        <v>5</v>
      </c>
      <c r="L50" s="21"/>
      <c r="M50" s="18">
        <v>4</v>
      </c>
      <c r="N50" s="17" t="s">
        <v>101</v>
      </c>
      <c r="O50" s="18">
        <v>3</v>
      </c>
      <c r="P50" s="17" t="s">
        <v>102</v>
      </c>
      <c r="Q50" s="18">
        <v>5</v>
      </c>
      <c r="R50" s="17"/>
      <c r="S50" s="18">
        <v>3</v>
      </c>
      <c r="T50" s="17" t="s">
        <v>89</v>
      </c>
      <c r="U50" s="18">
        <v>1</v>
      </c>
      <c r="V50" s="17" t="s">
        <v>103</v>
      </c>
      <c r="W50" s="18">
        <v>5</v>
      </c>
      <c r="X50" s="17"/>
      <c r="Y50" s="18">
        <v>1</v>
      </c>
      <c r="Z50" s="17" t="s">
        <v>104</v>
      </c>
      <c r="AA50" s="18">
        <v>5</v>
      </c>
      <c r="AB50" s="17"/>
      <c r="AC50" s="18">
        <v>5</v>
      </c>
      <c r="AD50" s="17"/>
      <c r="AE50" s="18">
        <v>7</v>
      </c>
      <c r="AF50" s="17"/>
      <c r="AG50" s="18">
        <v>5</v>
      </c>
      <c r="AH50" s="17"/>
      <c r="AI50" s="18">
        <v>5</v>
      </c>
      <c r="AJ50" s="17"/>
      <c r="AK50" s="19">
        <v>7</v>
      </c>
      <c r="AL50" s="17"/>
      <c r="AM50" s="18">
        <v>7</v>
      </c>
      <c r="AN50" s="17"/>
      <c r="AO50" s="18">
        <f t="shared" si="0"/>
        <v>88</v>
      </c>
      <c r="AP50" s="17"/>
      <c r="AQ50" s="42"/>
      <c r="AR50" s="40"/>
    </row>
    <row r="51" spans="1:44" s="13" customFormat="1" ht="50.1" customHeight="1" thickBot="1" x14ac:dyDescent="0.3">
      <c r="A51" s="32"/>
      <c r="B51" s="17" t="s">
        <v>44</v>
      </c>
      <c r="C51" s="18"/>
      <c r="D51" s="17" t="s">
        <v>108</v>
      </c>
      <c r="E51" s="18"/>
      <c r="F51" s="17" t="s">
        <v>107</v>
      </c>
      <c r="G51" s="18">
        <v>5</v>
      </c>
      <c r="H51" s="17"/>
      <c r="I51" s="18"/>
      <c r="J51" s="17" t="s">
        <v>109</v>
      </c>
      <c r="K51" s="18"/>
      <c r="L51" s="17" t="s">
        <v>109</v>
      </c>
      <c r="M51" s="18"/>
      <c r="N51" s="17" t="s">
        <v>109</v>
      </c>
      <c r="O51" s="18"/>
      <c r="P51" s="17" t="s">
        <v>109</v>
      </c>
      <c r="Q51" s="18"/>
      <c r="R51" s="17" t="s">
        <v>109</v>
      </c>
      <c r="S51" s="18"/>
      <c r="T51" s="17" t="s">
        <v>110</v>
      </c>
      <c r="U51" s="18"/>
      <c r="V51" s="17" t="s">
        <v>110</v>
      </c>
      <c r="W51" s="18"/>
      <c r="X51" s="17" t="s">
        <v>110</v>
      </c>
      <c r="Y51" s="18"/>
      <c r="Z51" s="17" t="s">
        <v>110</v>
      </c>
      <c r="AA51" s="18">
        <v>5</v>
      </c>
      <c r="AB51" s="17"/>
      <c r="AC51" s="18">
        <v>5</v>
      </c>
      <c r="AD51" s="17"/>
      <c r="AE51" s="18">
        <v>7</v>
      </c>
      <c r="AF51" s="17"/>
      <c r="AG51" s="18">
        <v>5</v>
      </c>
      <c r="AH51" s="17"/>
      <c r="AI51" s="18">
        <v>5</v>
      </c>
      <c r="AJ51" s="17" t="s">
        <v>105</v>
      </c>
      <c r="AK51" s="19">
        <v>7</v>
      </c>
      <c r="AL51" s="17"/>
      <c r="AM51" s="18"/>
      <c r="AN51" s="17" t="s">
        <v>106</v>
      </c>
      <c r="AO51" s="18">
        <f t="shared" si="0"/>
        <v>39</v>
      </c>
      <c r="AP51" s="17"/>
      <c r="AQ51" s="43"/>
      <c r="AR51" s="32"/>
    </row>
    <row r="52" spans="1:44" s="5" customFormat="1" ht="49.5" customHeight="1" thickBot="1" x14ac:dyDescent="0.3">
      <c r="A52" s="27" t="s">
        <v>26</v>
      </c>
      <c r="B52" s="2" t="s">
        <v>21</v>
      </c>
      <c r="C52" s="3">
        <v>5</v>
      </c>
      <c r="D52" s="2"/>
      <c r="E52" s="3">
        <v>5</v>
      </c>
      <c r="F52" s="2"/>
      <c r="G52" s="3">
        <v>5</v>
      </c>
      <c r="H52" s="2"/>
      <c r="I52" s="3">
        <v>5</v>
      </c>
      <c r="J52" s="2"/>
      <c r="K52" s="3">
        <v>5</v>
      </c>
      <c r="L52" s="2"/>
      <c r="M52" s="3">
        <v>4</v>
      </c>
      <c r="N52" s="2" t="s">
        <v>138</v>
      </c>
      <c r="O52" s="3">
        <v>5</v>
      </c>
      <c r="P52" s="2"/>
      <c r="Q52" s="3">
        <v>5</v>
      </c>
      <c r="R52" s="2"/>
      <c r="S52" s="3">
        <v>4</v>
      </c>
      <c r="T52" s="2" t="s">
        <v>99</v>
      </c>
      <c r="U52" s="3">
        <v>5</v>
      </c>
      <c r="V52" s="2"/>
      <c r="W52" s="3">
        <v>3</v>
      </c>
      <c r="X52" s="2" t="s">
        <v>146</v>
      </c>
      <c r="Y52" s="3">
        <v>3</v>
      </c>
      <c r="Z52" s="2" t="s">
        <v>146</v>
      </c>
      <c r="AA52" s="3">
        <v>5</v>
      </c>
      <c r="AB52" s="2"/>
      <c r="AC52" s="3">
        <v>5</v>
      </c>
      <c r="AD52" s="2"/>
      <c r="AE52" s="3">
        <v>4</v>
      </c>
      <c r="AF52" s="2" t="s">
        <v>153</v>
      </c>
      <c r="AG52" s="3">
        <v>5</v>
      </c>
      <c r="AH52" s="2"/>
      <c r="AI52" s="3">
        <v>5</v>
      </c>
      <c r="AJ52" s="2"/>
      <c r="AK52" s="8">
        <v>7</v>
      </c>
      <c r="AL52" s="2"/>
      <c r="AM52" s="3">
        <v>7</v>
      </c>
      <c r="AN52" s="2"/>
      <c r="AO52" s="3">
        <f t="shared" si="0"/>
        <v>92</v>
      </c>
      <c r="AP52" s="2"/>
      <c r="AQ52" s="37">
        <f>AVERAGE(AO52:AO54)</f>
        <v>93.929824561403507</v>
      </c>
      <c r="AR52" s="27"/>
    </row>
    <row r="53" spans="1:44" s="5" customFormat="1" ht="50.1" customHeight="1" thickBot="1" x14ac:dyDescent="0.3">
      <c r="A53" s="36"/>
      <c r="B53" s="2" t="s">
        <v>33</v>
      </c>
      <c r="C53" s="3">
        <v>5</v>
      </c>
      <c r="D53" s="2"/>
      <c r="E53" s="3">
        <v>5</v>
      </c>
      <c r="F53" s="2"/>
      <c r="G53" s="3">
        <v>5</v>
      </c>
      <c r="H53" s="2"/>
      <c r="I53" s="3">
        <v>5</v>
      </c>
      <c r="J53" s="2"/>
      <c r="K53" s="3">
        <v>5</v>
      </c>
      <c r="L53" s="2"/>
      <c r="M53" s="3">
        <v>5</v>
      </c>
      <c r="N53" s="2"/>
      <c r="O53" s="3">
        <v>5</v>
      </c>
      <c r="P53" s="2"/>
      <c r="Q53" s="3">
        <v>5</v>
      </c>
      <c r="R53" s="2"/>
      <c r="S53" s="3">
        <v>4</v>
      </c>
      <c r="T53" s="2" t="s">
        <v>138</v>
      </c>
      <c r="U53" s="3">
        <v>5</v>
      </c>
      <c r="V53" s="2"/>
      <c r="W53" s="3">
        <v>5</v>
      </c>
      <c r="X53" s="2"/>
      <c r="Y53" s="3">
        <v>4</v>
      </c>
      <c r="Z53" s="2"/>
      <c r="AA53" s="3">
        <v>5</v>
      </c>
      <c r="AB53" s="2"/>
      <c r="AC53" s="3">
        <v>5</v>
      </c>
      <c r="AD53" s="2"/>
      <c r="AE53" s="3">
        <v>4</v>
      </c>
      <c r="AF53" s="2" t="s">
        <v>154</v>
      </c>
      <c r="AG53" s="3">
        <v>3</v>
      </c>
      <c r="AH53" s="2" t="s">
        <v>155</v>
      </c>
      <c r="AI53" s="3">
        <v>5</v>
      </c>
      <c r="AJ53" s="2"/>
      <c r="AK53" s="8">
        <v>7</v>
      </c>
      <c r="AL53" s="2"/>
      <c r="AM53" s="3">
        <v>7</v>
      </c>
      <c r="AN53" s="2"/>
      <c r="AO53" s="3">
        <f t="shared" si="0"/>
        <v>94</v>
      </c>
      <c r="AP53" s="2"/>
      <c r="AQ53" s="38"/>
      <c r="AR53" s="36"/>
    </row>
    <row r="54" spans="1:44" s="5" customFormat="1" ht="50.1" customHeight="1" thickBot="1" x14ac:dyDescent="0.3">
      <c r="A54" s="28"/>
      <c r="B54" s="2" t="s">
        <v>40</v>
      </c>
      <c r="C54" s="3">
        <v>5</v>
      </c>
      <c r="D54" s="2"/>
      <c r="E54" s="3">
        <v>5</v>
      </c>
      <c r="F54" s="2"/>
      <c r="G54" s="3">
        <v>5</v>
      </c>
      <c r="H54" s="2"/>
      <c r="I54" s="3">
        <v>5</v>
      </c>
      <c r="J54" s="2"/>
      <c r="K54" s="3">
        <v>5</v>
      </c>
      <c r="L54" s="2"/>
      <c r="M54" s="3">
        <v>3</v>
      </c>
      <c r="N54" s="2" t="s">
        <v>146</v>
      </c>
      <c r="O54" s="3">
        <v>5</v>
      </c>
      <c r="P54" s="2"/>
      <c r="Q54" s="3">
        <v>5</v>
      </c>
      <c r="R54" s="2"/>
      <c r="S54" s="3">
        <v>4</v>
      </c>
      <c r="T54" s="2" t="s">
        <v>138</v>
      </c>
      <c r="U54" s="3">
        <v>5</v>
      </c>
      <c r="V54" s="2"/>
      <c r="W54" s="3"/>
      <c r="X54" s="23" t="s">
        <v>84</v>
      </c>
      <c r="Y54" s="3">
        <v>4</v>
      </c>
      <c r="Z54" s="2"/>
      <c r="AA54" s="3">
        <v>5</v>
      </c>
      <c r="AB54" s="2"/>
      <c r="AC54" s="3">
        <v>5</v>
      </c>
      <c r="AD54" s="2"/>
      <c r="AE54" s="3">
        <v>6</v>
      </c>
      <c r="AF54" s="2" t="s">
        <v>156</v>
      </c>
      <c r="AG54" s="3">
        <v>5</v>
      </c>
      <c r="AH54" s="2"/>
      <c r="AI54" s="3">
        <v>5</v>
      </c>
      <c r="AJ54" s="2"/>
      <c r="AK54" s="8">
        <v>7</v>
      </c>
      <c r="AL54" s="2"/>
      <c r="AM54" s="3">
        <v>7</v>
      </c>
      <c r="AN54" s="16"/>
      <c r="AO54" s="3">
        <f>SUM(AK54,AM54,AG54,AI54,AE54,AA54,Y54,W54,U54,S54,Q54,O54,M54,K54,I54,G54,E54,C54,AC54)/95*100</f>
        <v>95.78947368421052</v>
      </c>
      <c r="AP54" s="23" t="s">
        <v>157</v>
      </c>
      <c r="AQ54" s="39"/>
      <c r="AR54" s="28"/>
    </row>
    <row r="55" spans="1:44" s="5" customFormat="1" ht="50.1" customHeight="1" thickBot="1" x14ac:dyDescent="0.3">
      <c r="A55" s="31" t="s">
        <v>2</v>
      </c>
      <c r="B55" s="17" t="s">
        <v>1</v>
      </c>
      <c r="C55" s="18">
        <v>5</v>
      </c>
      <c r="D55" s="17"/>
      <c r="E55" s="18">
        <v>5</v>
      </c>
      <c r="F55" s="17"/>
      <c r="G55" s="18">
        <v>5</v>
      </c>
      <c r="H55" s="17"/>
      <c r="I55" s="18">
        <v>5</v>
      </c>
      <c r="J55" s="17"/>
      <c r="K55" s="18">
        <v>5</v>
      </c>
      <c r="L55" s="17"/>
      <c r="M55" s="18">
        <v>5</v>
      </c>
      <c r="N55" s="17"/>
      <c r="O55" s="18">
        <v>5</v>
      </c>
      <c r="P55" s="17"/>
      <c r="Q55" s="18">
        <v>5</v>
      </c>
      <c r="R55" s="17"/>
      <c r="S55" s="18">
        <v>5</v>
      </c>
      <c r="T55" s="17"/>
      <c r="U55" s="18">
        <v>5</v>
      </c>
      <c r="V55" s="17"/>
      <c r="W55" s="18">
        <v>5</v>
      </c>
      <c r="X55" s="17"/>
      <c r="Y55" s="18"/>
      <c r="Z55" s="23" t="s">
        <v>84</v>
      </c>
      <c r="AA55" s="18">
        <v>5</v>
      </c>
      <c r="AB55" s="17"/>
      <c r="AC55" s="18">
        <v>5</v>
      </c>
      <c r="AD55" s="17"/>
      <c r="AE55" s="18">
        <v>6</v>
      </c>
      <c r="AF55" s="17" t="s">
        <v>122</v>
      </c>
      <c r="AG55" s="18">
        <v>5</v>
      </c>
      <c r="AH55" s="17"/>
      <c r="AI55" s="18">
        <v>5</v>
      </c>
      <c r="AJ55" s="17"/>
      <c r="AK55" s="19">
        <v>7</v>
      </c>
      <c r="AL55" s="17"/>
      <c r="AM55" s="18">
        <v>5</v>
      </c>
      <c r="AN55" s="17"/>
      <c r="AO55" s="18">
        <f>SUM(AK55,AM55,AG55,AI55,AE55,AA55,Y55,W55,U55,S55,Q55,O55,M55,K55,I55,G55,E55,C55,AC55)/96*100</f>
        <v>96.875</v>
      </c>
      <c r="AP55" s="23" t="s">
        <v>116</v>
      </c>
      <c r="AQ55" s="41">
        <f>AVERAGE(AO55:AO56)</f>
        <v>98.4375</v>
      </c>
      <c r="AR55" s="40"/>
    </row>
    <row r="56" spans="1:44" s="5" customFormat="1" ht="50.1" customHeight="1" thickBot="1" x14ac:dyDescent="0.3">
      <c r="A56" s="32"/>
      <c r="B56" s="17" t="s">
        <v>35</v>
      </c>
      <c r="C56" s="18">
        <v>5</v>
      </c>
      <c r="D56" s="17"/>
      <c r="E56" s="18">
        <v>5</v>
      </c>
      <c r="F56" s="17"/>
      <c r="G56" s="18">
        <v>5</v>
      </c>
      <c r="H56" s="17"/>
      <c r="I56" s="18">
        <v>5</v>
      </c>
      <c r="J56" s="17"/>
      <c r="K56" s="18">
        <v>5</v>
      </c>
      <c r="L56" s="17"/>
      <c r="M56" s="18">
        <v>5</v>
      </c>
      <c r="N56" s="17"/>
      <c r="O56" s="18">
        <v>5</v>
      </c>
      <c r="P56" s="17"/>
      <c r="Q56" s="18">
        <v>5</v>
      </c>
      <c r="R56" s="17"/>
      <c r="S56" s="18">
        <v>5</v>
      </c>
      <c r="T56" s="17"/>
      <c r="U56" s="18">
        <v>5</v>
      </c>
      <c r="V56" s="17"/>
      <c r="W56" s="18">
        <v>5</v>
      </c>
      <c r="X56" s="17"/>
      <c r="Y56" s="18">
        <v>4</v>
      </c>
      <c r="Z56" s="17"/>
      <c r="AA56" s="18">
        <v>5</v>
      </c>
      <c r="AB56" s="17"/>
      <c r="AC56" s="18">
        <v>5</v>
      </c>
      <c r="AD56" s="17"/>
      <c r="AE56" s="18">
        <v>7</v>
      </c>
      <c r="AF56" s="17"/>
      <c r="AG56" s="18">
        <v>5</v>
      </c>
      <c r="AH56" s="17"/>
      <c r="AI56" s="18">
        <v>5</v>
      </c>
      <c r="AJ56" s="17"/>
      <c r="AK56" s="19">
        <v>7</v>
      </c>
      <c r="AL56" s="17"/>
      <c r="AM56" s="18">
        <v>7</v>
      </c>
      <c r="AN56" s="17"/>
      <c r="AO56" s="18">
        <f t="shared" si="0"/>
        <v>100</v>
      </c>
      <c r="AP56" s="17"/>
      <c r="AQ56" s="43"/>
      <c r="AR56" s="32"/>
    </row>
    <row r="57" spans="1:44" s="5" customFormat="1" ht="50.1" customHeight="1" thickBot="1" x14ac:dyDescent="0.3">
      <c r="A57" s="27" t="s">
        <v>37</v>
      </c>
      <c r="B57" s="2" t="s">
        <v>35</v>
      </c>
      <c r="C57" s="3">
        <v>5</v>
      </c>
      <c r="D57" s="2"/>
      <c r="E57" s="3">
        <v>5</v>
      </c>
      <c r="F57" s="2" t="s">
        <v>118</v>
      </c>
      <c r="G57" s="3">
        <v>5</v>
      </c>
      <c r="H57" s="2"/>
      <c r="I57" s="3">
        <v>5</v>
      </c>
      <c r="J57" s="2"/>
      <c r="K57" s="3">
        <v>5</v>
      </c>
      <c r="L57" s="2"/>
      <c r="M57" s="3">
        <v>2</v>
      </c>
      <c r="N57" s="2" t="s">
        <v>111</v>
      </c>
      <c r="O57" s="3">
        <v>4</v>
      </c>
      <c r="P57" s="2" t="s">
        <v>112</v>
      </c>
      <c r="Q57" s="3">
        <v>4</v>
      </c>
      <c r="R57" s="2" t="s">
        <v>113</v>
      </c>
      <c r="S57" s="3">
        <v>5</v>
      </c>
      <c r="T57" s="2" t="s">
        <v>114</v>
      </c>
      <c r="U57" s="3">
        <v>5</v>
      </c>
      <c r="V57" s="2" t="s">
        <v>114</v>
      </c>
      <c r="W57" s="3">
        <v>5</v>
      </c>
      <c r="X57" s="2" t="s">
        <v>114</v>
      </c>
      <c r="Y57" s="3"/>
      <c r="Z57" s="23" t="s">
        <v>84</v>
      </c>
      <c r="AA57" s="3">
        <v>5</v>
      </c>
      <c r="AB57" s="2"/>
      <c r="AC57" s="3">
        <v>5</v>
      </c>
      <c r="AD57" s="2"/>
      <c r="AE57" s="3">
        <v>7</v>
      </c>
      <c r="AF57" s="2"/>
      <c r="AG57" s="3">
        <v>5</v>
      </c>
      <c r="AH57" s="2"/>
      <c r="AI57" s="3">
        <v>5</v>
      </c>
      <c r="AJ57" s="2" t="s">
        <v>115</v>
      </c>
      <c r="AK57" s="8">
        <v>7</v>
      </c>
      <c r="AL57" s="2"/>
      <c r="AM57" s="3">
        <v>7</v>
      </c>
      <c r="AN57" s="2"/>
      <c r="AO57" s="3">
        <f>SUM(AK57,AM57,AG57,AI57,AE57,AA57,Y57,W57,U57,S57,Q57,O57,M57,K57,I57,G57,E57,C57,AC57)/96*100</f>
        <v>94.791666666666657</v>
      </c>
      <c r="AP57" s="23" t="s">
        <v>116</v>
      </c>
      <c r="AQ57" s="37">
        <f>AVERAGE(AO57:AO58)</f>
        <v>93.395833333333329</v>
      </c>
      <c r="AR57" s="27"/>
    </row>
    <row r="58" spans="1:44" s="5" customFormat="1" ht="50.1" customHeight="1" thickBot="1" x14ac:dyDescent="0.3">
      <c r="A58" s="28"/>
      <c r="B58" s="2" t="s">
        <v>40</v>
      </c>
      <c r="C58" s="3">
        <v>5</v>
      </c>
      <c r="D58" s="2"/>
      <c r="E58" s="3">
        <v>5</v>
      </c>
      <c r="F58" s="2" t="s">
        <v>117</v>
      </c>
      <c r="G58" s="3">
        <v>5</v>
      </c>
      <c r="H58" s="2"/>
      <c r="I58" s="3">
        <v>5</v>
      </c>
      <c r="J58" s="2"/>
      <c r="K58" s="3">
        <v>4</v>
      </c>
      <c r="L58" s="2" t="s">
        <v>119</v>
      </c>
      <c r="M58" s="3">
        <v>6</v>
      </c>
      <c r="N58" s="2" t="s">
        <v>112</v>
      </c>
      <c r="O58" s="3">
        <v>5</v>
      </c>
      <c r="P58" s="2" t="s">
        <v>120</v>
      </c>
      <c r="Q58" s="3">
        <v>5</v>
      </c>
      <c r="R58" s="2" t="s">
        <v>120</v>
      </c>
      <c r="S58" s="3">
        <v>5</v>
      </c>
      <c r="T58" s="2" t="s">
        <v>114</v>
      </c>
      <c r="U58" s="3">
        <v>5</v>
      </c>
      <c r="V58" s="2" t="s">
        <v>114</v>
      </c>
      <c r="W58" s="3">
        <v>5</v>
      </c>
      <c r="X58" s="2" t="s">
        <v>114</v>
      </c>
      <c r="Y58" s="3">
        <v>3</v>
      </c>
      <c r="Z58" s="2" t="s">
        <v>121</v>
      </c>
      <c r="AA58" s="3">
        <v>5</v>
      </c>
      <c r="AB58" s="2"/>
      <c r="AC58" s="3">
        <v>5</v>
      </c>
      <c r="AD58" s="2"/>
      <c r="AE58" s="3">
        <v>7</v>
      </c>
      <c r="AF58" s="2"/>
      <c r="AG58" s="3">
        <v>5</v>
      </c>
      <c r="AH58" s="2"/>
      <c r="AI58" s="3">
        <v>5</v>
      </c>
      <c r="AJ58" s="2" t="s">
        <v>117</v>
      </c>
      <c r="AK58" s="8"/>
      <c r="AL58" s="2"/>
      <c r="AM58" s="3">
        <v>7</v>
      </c>
      <c r="AN58" s="2"/>
      <c r="AO58" s="3">
        <f t="shared" si="0"/>
        <v>92</v>
      </c>
      <c r="AP58" s="2"/>
      <c r="AQ58" s="39"/>
      <c r="AR58" s="28"/>
    </row>
    <row r="59" spans="1:44" s="13" customFormat="1" ht="50.1" customHeight="1" thickBot="1" x14ac:dyDescent="0.3">
      <c r="A59" s="33" t="s">
        <v>25</v>
      </c>
      <c r="B59" s="10" t="s">
        <v>21</v>
      </c>
      <c r="C59" s="11">
        <v>5</v>
      </c>
      <c r="D59" s="10"/>
      <c r="E59" s="11">
        <v>5</v>
      </c>
      <c r="F59" s="10"/>
      <c r="G59" s="11">
        <v>5</v>
      </c>
      <c r="H59" s="10"/>
      <c r="I59" s="11">
        <v>5</v>
      </c>
      <c r="J59" s="10"/>
      <c r="K59" s="11">
        <v>3</v>
      </c>
      <c r="L59" s="10" t="s">
        <v>158</v>
      </c>
      <c r="M59" s="11">
        <v>5</v>
      </c>
      <c r="N59" s="10"/>
      <c r="O59" s="11">
        <v>5</v>
      </c>
      <c r="P59" s="10"/>
      <c r="Q59" s="11">
        <v>5</v>
      </c>
      <c r="R59" s="10"/>
      <c r="S59" s="11">
        <v>5</v>
      </c>
      <c r="T59" s="10"/>
      <c r="U59" s="11">
        <v>5</v>
      </c>
      <c r="V59" s="10"/>
      <c r="W59" s="11">
        <v>5</v>
      </c>
      <c r="X59" s="10"/>
      <c r="Y59" s="11"/>
      <c r="Z59" s="23" t="s">
        <v>84</v>
      </c>
      <c r="AA59" s="11">
        <v>5</v>
      </c>
      <c r="AC59" s="11">
        <v>5</v>
      </c>
      <c r="AE59" s="11">
        <v>7</v>
      </c>
      <c r="AF59" s="10"/>
      <c r="AG59" s="11">
        <v>5</v>
      </c>
      <c r="AH59" s="10"/>
      <c r="AI59" s="11">
        <v>5</v>
      </c>
      <c r="AJ59" s="10"/>
      <c r="AK59" s="15">
        <v>7</v>
      </c>
      <c r="AL59" s="10"/>
      <c r="AM59" s="11">
        <v>7</v>
      </c>
      <c r="AN59" s="10"/>
      <c r="AO59" s="18">
        <f>SUM(AK59,AM59,AG59,AI59,AE59,AA59,Y59,W59,U59,S59,Q59,O59,M59,K59,I59,G59,E59,C59,AC59)/96*100</f>
        <v>97.916666666666657</v>
      </c>
      <c r="AP59" s="23" t="s">
        <v>116</v>
      </c>
      <c r="AQ59" s="47">
        <f>AVERAGE(AO59:AO60)</f>
        <v>96.958333333333329</v>
      </c>
      <c r="AR59" s="33"/>
    </row>
    <row r="60" spans="1:44" s="13" customFormat="1" ht="50.1" customHeight="1" thickBot="1" x14ac:dyDescent="0.3">
      <c r="A60" s="35"/>
      <c r="B60" s="10" t="s">
        <v>33</v>
      </c>
      <c r="C60" s="11">
        <v>5</v>
      </c>
      <c r="D60" s="10"/>
      <c r="E60" s="11">
        <v>5</v>
      </c>
      <c r="F60" s="10"/>
      <c r="G60" s="11">
        <v>5</v>
      </c>
      <c r="H60" s="10"/>
      <c r="I60" s="11">
        <v>5</v>
      </c>
      <c r="J60" s="10"/>
      <c r="K60" s="11">
        <v>4</v>
      </c>
      <c r="L60" s="10" t="s">
        <v>159</v>
      </c>
      <c r="M60" s="11">
        <v>5</v>
      </c>
      <c r="N60" s="10"/>
      <c r="O60" s="11">
        <v>5</v>
      </c>
      <c r="P60" s="10"/>
      <c r="Q60" s="11">
        <v>3</v>
      </c>
      <c r="R60" s="10" t="s">
        <v>113</v>
      </c>
      <c r="S60" s="11">
        <v>5</v>
      </c>
      <c r="T60" s="10"/>
      <c r="U60" s="11">
        <v>5</v>
      </c>
      <c r="V60" s="10"/>
      <c r="W60" s="11">
        <v>5</v>
      </c>
      <c r="X60" s="10"/>
      <c r="Y60" s="11">
        <v>4</v>
      </c>
      <c r="Z60" s="10"/>
      <c r="AA60" s="11">
        <v>5</v>
      </c>
      <c r="AB60" s="10"/>
      <c r="AC60" s="11">
        <v>5</v>
      </c>
      <c r="AD60" s="10"/>
      <c r="AE60" s="11">
        <v>6</v>
      </c>
      <c r="AF60" s="10" t="s">
        <v>160</v>
      </c>
      <c r="AG60" s="11">
        <v>5</v>
      </c>
      <c r="AH60" s="10"/>
      <c r="AI60" s="11">
        <v>5</v>
      </c>
      <c r="AJ60" s="10"/>
      <c r="AK60" s="15">
        <v>7</v>
      </c>
      <c r="AL60" s="10"/>
      <c r="AM60" s="11">
        <v>7</v>
      </c>
      <c r="AN60" s="10"/>
      <c r="AO60" s="18">
        <f t="shared" ref="AO60" si="4">SUM(AK60,AM60,AG60,AI60,AE60,AA60,Y60,W60,U60,S60,Q60,O60,M60,K60,I60,G60,E60,C60,AC60)</f>
        <v>96</v>
      </c>
      <c r="AP60" s="10"/>
      <c r="AQ60" s="48"/>
      <c r="AR60" s="35"/>
    </row>
    <row r="61" spans="1:44" s="5" customFormat="1" ht="50.1" customHeight="1" thickBot="1" x14ac:dyDescent="0.3">
      <c r="A61" s="2" t="s">
        <v>34</v>
      </c>
      <c r="B61" s="2" t="s">
        <v>35</v>
      </c>
      <c r="C61" s="3">
        <v>5</v>
      </c>
      <c r="D61" s="2"/>
      <c r="E61" s="3">
        <v>5</v>
      </c>
      <c r="F61" s="2"/>
      <c r="G61" s="3">
        <v>5</v>
      </c>
      <c r="H61" s="2"/>
      <c r="I61" s="3">
        <v>5</v>
      </c>
      <c r="J61" s="2"/>
      <c r="K61" s="3">
        <v>5</v>
      </c>
      <c r="L61" s="2"/>
      <c r="M61" s="3">
        <v>4</v>
      </c>
      <c r="N61" s="2" t="s">
        <v>82</v>
      </c>
      <c r="O61" s="3">
        <v>0</v>
      </c>
      <c r="P61" s="2" t="s">
        <v>83</v>
      </c>
      <c r="Q61" s="3">
        <v>5</v>
      </c>
      <c r="R61" s="2"/>
      <c r="S61" s="3">
        <v>5</v>
      </c>
      <c r="T61" s="2"/>
      <c r="U61" s="3">
        <v>5</v>
      </c>
      <c r="V61" s="2"/>
      <c r="W61" s="3">
        <v>5</v>
      </c>
      <c r="X61" s="2"/>
      <c r="Y61" s="3">
        <v>4</v>
      </c>
      <c r="Z61" s="2"/>
      <c r="AA61" s="3">
        <v>5</v>
      </c>
      <c r="AB61" s="2"/>
      <c r="AC61" s="3">
        <v>5</v>
      </c>
      <c r="AD61" s="2"/>
      <c r="AE61" s="3">
        <v>7</v>
      </c>
      <c r="AF61" s="2"/>
      <c r="AG61" s="3">
        <v>5</v>
      </c>
      <c r="AH61" s="2"/>
      <c r="AI61" s="3">
        <v>5</v>
      </c>
      <c r="AJ61" s="2"/>
      <c r="AK61" s="8">
        <v>7</v>
      </c>
      <c r="AL61" s="2"/>
      <c r="AM61" s="3">
        <v>7</v>
      </c>
      <c r="AN61" s="2"/>
      <c r="AO61" s="3">
        <f t="shared" si="0"/>
        <v>94</v>
      </c>
      <c r="AP61" s="2"/>
      <c r="AQ61" s="3">
        <f>AO61</f>
        <v>94</v>
      </c>
      <c r="AR61" s="2"/>
    </row>
    <row r="62" spans="1:44" s="13" customFormat="1" ht="50.1" customHeight="1" thickBot="1" x14ac:dyDescent="0.3">
      <c r="A62" s="33" t="s">
        <v>15</v>
      </c>
      <c r="B62" s="10" t="s">
        <v>14</v>
      </c>
      <c r="C62" s="11">
        <v>5</v>
      </c>
      <c r="D62" s="10"/>
      <c r="E62" s="11">
        <v>5</v>
      </c>
      <c r="F62" s="10"/>
      <c r="G62" s="11">
        <v>5</v>
      </c>
      <c r="H62" s="10"/>
      <c r="I62" s="11">
        <v>5</v>
      </c>
      <c r="J62" s="10"/>
      <c r="K62" s="11">
        <v>5</v>
      </c>
      <c r="L62" s="10"/>
      <c r="M62" s="11">
        <v>5</v>
      </c>
      <c r="N62" s="10"/>
      <c r="O62" s="11">
        <v>5</v>
      </c>
      <c r="P62" s="10"/>
      <c r="Q62" s="11">
        <v>5</v>
      </c>
      <c r="R62" s="10"/>
      <c r="S62" s="11"/>
      <c r="T62" s="23" t="s">
        <v>84</v>
      </c>
      <c r="U62" s="11"/>
      <c r="V62" s="23" t="s">
        <v>84</v>
      </c>
      <c r="W62" s="11"/>
      <c r="X62" s="23" t="s">
        <v>84</v>
      </c>
      <c r="Y62" s="11"/>
      <c r="Z62" s="23" t="s">
        <v>84</v>
      </c>
      <c r="AA62" s="11">
        <v>5</v>
      </c>
      <c r="AB62" s="10"/>
      <c r="AC62" s="11">
        <v>5</v>
      </c>
      <c r="AD62" s="10"/>
      <c r="AE62" s="11">
        <v>7</v>
      </c>
      <c r="AF62" s="10"/>
      <c r="AG62" s="11">
        <v>5</v>
      </c>
      <c r="AH62" s="10"/>
      <c r="AI62" s="11">
        <v>5</v>
      </c>
      <c r="AJ62" s="10"/>
      <c r="AK62" s="15">
        <v>7</v>
      </c>
      <c r="AL62" s="10"/>
      <c r="AM62" s="11">
        <v>7</v>
      </c>
      <c r="AN62" s="10"/>
      <c r="AO62" s="18">
        <f>SUM(AK62,AM62,AG62,AI62,AE62,AA62,Y62,W62,U62,S62,Q62,O62,M62,K62,I62,G62,E62,C62,AC62)/81*100</f>
        <v>100</v>
      </c>
      <c r="AP62" s="23" t="s">
        <v>161</v>
      </c>
      <c r="AQ62" s="47">
        <f>AVERAGE(AO62:AO63)</f>
        <v>97.53086419753086</v>
      </c>
      <c r="AR62" s="33"/>
    </row>
    <row r="63" spans="1:44" s="13" customFormat="1" ht="50.1" customHeight="1" thickBot="1" x14ac:dyDescent="0.3">
      <c r="A63" s="35"/>
      <c r="B63" s="10" t="s">
        <v>39</v>
      </c>
      <c r="C63" s="11">
        <v>5</v>
      </c>
      <c r="D63" s="10"/>
      <c r="E63" s="11">
        <v>5</v>
      </c>
      <c r="F63" s="10"/>
      <c r="G63" s="11">
        <v>5</v>
      </c>
      <c r="H63" s="10"/>
      <c r="I63" s="11">
        <v>5</v>
      </c>
      <c r="J63" s="10"/>
      <c r="K63" s="11">
        <v>3</v>
      </c>
      <c r="L63" s="10" t="s">
        <v>162</v>
      </c>
      <c r="M63" s="11">
        <v>5</v>
      </c>
      <c r="N63" s="10"/>
      <c r="O63" s="11">
        <v>3</v>
      </c>
      <c r="P63" s="10" t="s">
        <v>124</v>
      </c>
      <c r="Q63" s="11">
        <v>5</v>
      </c>
      <c r="R63" s="10"/>
      <c r="S63" s="11"/>
      <c r="T63" s="23" t="s">
        <v>84</v>
      </c>
      <c r="U63" s="11"/>
      <c r="V63" s="23" t="s">
        <v>84</v>
      </c>
      <c r="W63" s="11"/>
      <c r="X63" s="23" t="s">
        <v>84</v>
      </c>
      <c r="Y63" s="11"/>
      <c r="Z63" s="23" t="s">
        <v>84</v>
      </c>
      <c r="AA63" s="11">
        <v>5</v>
      </c>
      <c r="AB63" s="10"/>
      <c r="AC63" s="11">
        <v>5</v>
      </c>
      <c r="AD63" s="10"/>
      <c r="AE63" s="11">
        <v>7</v>
      </c>
      <c r="AF63" s="10"/>
      <c r="AG63" s="11">
        <v>5</v>
      </c>
      <c r="AH63" s="10"/>
      <c r="AI63" s="11">
        <v>5</v>
      </c>
      <c r="AJ63" s="10"/>
      <c r="AK63" s="15">
        <v>7</v>
      </c>
      <c r="AL63" s="10"/>
      <c r="AM63" s="11">
        <v>7</v>
      </c>
      <c r="AN63" s="10"/>
      <c r="AO63" s="18">
        <f>SUM(AK63,AM63,AG63,AI63,AE63,AA63,Y63,W63,U63,S63,Q63,O63,M63,K63,I63,G63,E63,C63,AC63)/81*100</f>
        <v>95.061728395061735</v>
      </c>
      <c r="AP63" s="23" t="s">
        <v>161</v>
      </c>
      <c r="AQ63" s="48"/>
      <c r="AR63" s="35"/>
    </row>
    <row r="64" spans="1:44" s="5" customFormat="1" ht="50.1" customHeight="1" thickBot="1" x14ac:dyDescent="0.3">
      <c r="A64" s="27" t="s">
        <v>29</v>
      </c>
      <c r="B64" s="2" t="s">
        <v>27</v>
      </c>
      <c r="C64" s="3">
        <v>5</v>
      </c>
      <c r="D64" s="2"/>
      <c r="E64" s="3">
        <v>5</v>
      </c>
      <c r="F64" s="2"/>
      <c r="G64" s="3">
        <v>5</v>
      </c>
      <c r="H64" s="2"/>
      <c r="I64" s="3">
        <v>5</v>
      </c>
      <c r="J64" s="2"/>
      <c r="K64" s="3">
        <v>3</v>
      </c>
      <c r="L64" s="2" t="s">
        <v>218</v>
      </c>
      <c r="M64" s="3">
        <v>5</v>
      </c>
      <c r="N64" s="2"/>
      <c r="O64" s="3">
        <v>5</v>
      </c>
      <c r="P64" s="2"/>
      <c r="Q64" s="3">
        <v>5</v>
      </c>
      <c r="R64" s="2"/>
      <c r="S64" s="3">
        <v>5</v>
      </c>
      <c r="T64" s="2"/>
      <c r="U64" s="3">
        <v>5</v>
      </c>
      <c r="V64" s="2"/>
      <c r="W64" s="3">
        <v>5</v>
      </c>
      <c r="X64" s="2"/>
      <c r="Y64" s="3">
        <v>4</v>
      </c>
      <c r="Z64" s="2"/>
      <c r="AA64" s="3">
        <v>5</v>
      </c>
      <c r="AB64" s="2"/>
      <c r="AC64" s="3">
        <v>5</v>
      </c>
      <c r="AD64" s="2"/>
      <c r="AE64" s="3">
        <v>7</v>
      </c>
      <c r="AF64" s="2"/>
      <c r="AG64" s="3">
        <v>5</v>
      </c>
      <c r="AH64" s="2"/>
      <c r="AI64" s="3">
        <v>5</v>
      </c>
      <c r="AJ64" s="2"/>
      <c r="AK64" s="8">
        <v>7</v>
      </c>
      <c r="AL64" s="2"/>
      <c r="AM64" s="3">
        <v>7</v>
      </c>
      <c r="AN64" s="2"/>
      <c r="AO64" s="3">
        <f t="shared" ref="AO64:AO67" si="5">SUM(AK64,AM64,AG64,AI64,AE64,AA64,Y64,W64,U64,S64,Q64,O64,M64,K64,I64,G64,E64,C64,AC64)</f>
        <v>98</v>
      </c>
      <c r="AP64" s="2"/>
      <c r="AQ64" s="37">
        <f>AVERAGE(AO64:AO65)</f>
        <v>99</v>
      </c>
      <c r="AR64" s="27"/>
    </row>
    <row r="65" spans="1:44" s="5" customFormat="1" ht="50.1" customHeight="1" thickBot="1" x14ac:dyDescent="0.3">
      <c r="A65" s="28"/>
      <c r="B65" s="2" t="s">
        <v>32</v>
      </c>
      <c r="C65" s="3">
        <v>5</v>
      </c>
      <c r="D65" s="2"/>
      <c r="E65" s="3">
        <v>5</v>
      </c>
      <c r="F65" s="2"/>
      <c r="G65" s="3">
        <v>5</v>
      </c>
      <c r="H65" s="2"/>
      <c r="I65" s="3">
        <v>5</v>
      </c>
      <c r="J65" s="2"/>
      <c r="K65" s="3">
        <v>5</v>
      </c>
      <c r="L65" s="2"/>
      <c r="M65" s="3">
        <v>5</v>
      </c>
      <c r="N65" s="2"/>
      <c r="O65" s="3">
        <v>5</v>
      </c>
      <c r="P65" s="2"/>
      <c r="Q65" s="3">
        <v>5</v>
      </c>
      <c r="R65" s="2"/>
      <c r="S65" s="3">
        <v>5</v>
      </c>
      <c r="T65" s="2"/>
      <c r="U65" s="3">
        <v>5</v>
      </c>
      <c r="V65" s="2"/>
      <c r="W65" s="3">
        <v>5</v>
      </c>
      <c r="X65" s="2"/>
      <c r="Y65" s="3">
        <v>4</v>
      </c>
      <c r="Z65" s="2"/>
      <c r="AA65" s="3">
        <v>5</v>
      </c>
      <c r="AB65" s="2"/>
      <c r="AC65" s="3">
        <v>5</v>
      </c>
      <c r="AD65" s="2"/>
      <c r="AE65" s="3">
        <v>7</v>
      </c>
      <c r="AF65" s="2"/>
      <c r="AG65" s="3">
        <v>5</v>
      </c>
      <c r="AH65" s="2"/>
      <c r="AI65" s="3">
        <v>5</v>
      </c>
      <c r="AJ65" s="2"/>
      <c r="AK65" s="8">
        <v>7</v>
      </c>
      <c r="AL65" s="2"/>
      <c r="AM65" s="3">
        <v>7</v>
      </c>
      <c r="AN65" s="2"/>
      <c r="AO65" s="3">
        <f t="shared" si="5"/>
        <v>100</v>
      </c>
      <c r="AP65" s="2"/>
      <c r="AQ65" s="39"/>
      <c r="AR65" s="28"/>
    </row>
    <row r="66" spans="1:44" s="5" customFormat="1" ht="50.1" customHeight="1" thickBot="1" x14ac:dyDescent="0.3">
      <c r="A66" s="31" t="s">
        <v>45</v>
      </c>
      <c r="B66" s="17" t="s">
        <v>35</v>
      </c>
      <c r="C66" s="18">
        <v>5</v>
      </c>
      <c r="D66" s="17"/>
      <c r="E66" s="18">
        <v>5</v>
      </c>
      <c r="F66" s="17"/>
      <c r="G66" s="18">
        <v>5</v>
      </c>
      <c r="H66" s="17"/>
      <c r="I66" s="18">
        <v>5</v>
      </c>
      <c r="J66" s="17"/>
      <c r="K66" s="18">
        <v>5</v>
      </c>
      <c r="L66" s="17"/>
      <c r="M66" s="18">
        <v>5</v>
      </c>
      <c r="N66" s="17"/>
      <c r="O66" s="18"/>
      <c r="P66" s="23" t="s">
        <v>84</v>
      </c>
      <c r="Q66" s="18">
        <v>5</v>
      </c>
      <c r="R66" s="17"/>
      <c r="S66" s="18">
        <v>5</v>
      </c>
      <c r="T66" s="17"/>
      <c r="U66" s="18">
        <v>5</v>
      </c>
      <c r="V66" s="17"/>
      <c r="W66" s="18">
        <v>5</v>
      </c>
      <c r="X66" s="17"/>
      <c r="Y66" s="18">
        <v>4</v>
      </c>
      <c r="Z66" s="17"/>
      <c r="AA66" s="18">
        <v>5</v>
      </c>
      <c r="AB66" s="17"/>
      <c r="AC66" s="18">
        <v>5</v>
      </c>
      <c r="AD66" s="17"/>
      <c r="AE66" s="18">
        <v>7</v>
      </c>
      <c r="AF66" s="17"/>
      <c r="AG66" s="18">
        <v>5</v>
      </c>
      <c r="AH66" s="22"/>
      <c r="AI66" s="18">
        <v>5</v>
      </c>
      <c r="AJ66" s="17"/>
      <c r="AK66" s="19">
        <v>7</v>
      </c>
      <c r="AL66" s="17"/>
      <c r="AM66" s="18">
        <v>7</v>
      </c>
      <c r="AN66" s="17"/>
      <c r="AO66" s="18">
        <f>SUM(AK66,AM66,AG66,AI66,AE66,AA66,Y66,W66,U66,S66,Q66,O66,M66,K66,I66,G66,E66,C66,AC66)/95*100</f>
        <v>100</v>
      </c>
      <c r="AP66" s="23" t="s">
        <v>219</v>
      </c>
      <c r="AQ66" s="41">
        <f>AVERAGE(AO66:AO67)</f>
        <v>50</v>
      </c>
      <c r="AR66" s="31"/>
    </row>
    <row r="67" spans="1:44" s="5" customFormat="1" ht="50.1" customHeight="1" thickBot="1" x14ac:dyDescent="0.3">
      <c r="A67" s="32"/>
      <c r="B67" s="17" t="s">
        <v>46</v>
      </c>
      <c r="C67" s="18"/>
      <c r="D67" s="17"/>
      <c r="E67" s="18"/>
      <c r="F67" s="17"/>
      <c r="G67" s="18"/>
      <c r="H67" s="17"/>
      <c r="I67" s="18"/>
      <c r="J67" s="17"/>
      <c r="K67" s="18"/>
      <c r="L67" s="17"/>
      <c r="M67" s="18"/>
      <c r="N67" s="17"/>
      <c r="O67" s="18"/>
      <c r="P67" s="17"/>
      <c r="Q67" s="18"/>
      <c r="R67" s="17"/>
      <c r="S67" s="18"/>
      <c r="T67" s="17"/>
      <c r="U67" s="18"/>
      <c r="V67" s="17"/>
      <c r="W67" s="18"/>
      <c r="X67" s="17"/>
      <c r="Y67" s="18"/>
      <c r="Z67" s="17"/>
      <c r="AA67" s="18"/>
      <c r="AB67" s="17"/>
      <c r="AC67" s="18"/>
      <c r="AD67" s="17"/>
      <c r="AE67" s="18"/>
      <c r="AF67" s="17"/>
      <c r="AG67" s="18"/>
      <c r="AH67" s="22"/>
      <c r="AI67" s="18"/>
      <c r="AJ67" s="17"/>
      <c r="AK67" s="19"/>
      <c r="AL67" s="17"/>
      <c r="AM67" s="18"/>
      <c r="AN67" s="17"/>
      <c r="AO67" s="18">
        <f t="shared" si="5"/>
        <v>0</v>
      </c>
      <c r="AP67" s="17" t="s">
        <v>220</v>
      </c>
      <c r="AQ67" s="43"/>
      <c r="AR67" s="32"/>
    </row>
  </sheetData>
  <sheetProtection formatCells="0" formatColumns="0" formatRows="0" insertColumns="0" insertRows="0" insertHyperlinks="0" deleteColumns="0" deleteRows="0" sort="0" autoFilter="0" pivotTables="0"/>
  <mergeCells count="93">
    <mergeCell ref="AR57:AR58"/>
    <mergeCell ref="AR21:AR24"/>
    <mergeCell ref="AR28:AR31"/>
    <mergeCell ref="AR32:AR36"/>
    <mergeCell ref="AO1:AO2"/>
    <mergeCell ref="AR12:AR14"/>
    <mergeCell ref="AR15:AR17"/>
    <mergeCell ref="AQ12:AQ14"/>
    <mergeCell ref="AQ15:AQ17"/>
    <mergeCell ref="AP1:AP3"/>
    <mergeCell ref="AQ28:AQ31"/>
    <mergeCell ref="AQ1:AQ2"/>
    <mergeCell ref="AR1:AR3"/>
    <mergeCell ref="AR41:AR44"/>
    <mergeCell ref="AR49:AR51"/>
    <mergeCell ref="AR52:AR54"/>
    <mergeCell ref="P2:P3"/>
    <mergeCell ref="R2:R3"/>
    <mergeCell ref="AQ62:AQ63"/>
    <mergeCell ref="AQ64:AQ65"/>
    <mergeCell ref="AQ66:AQ67"/>
    <mergeCell ref="AQ37:AQ40"/>
    <mergeCell ref="AQ41:AQ44"/>
    <mergeCell ref="AQ46:AQ48"/>
    <mergeCell ref="AQ57:AQ58"/>
    <mergeCell ref="AQ59:AQ60"/>
    <mergeCell ref="AQ49:AQ51"/>
    <mergeCell ref="AQ52:AQ54"/>
    <mergeCell ref="AQ55:AQ56"/>
    <mergeCell ref="AQ18:AQ19"/>
    <mergeCell ref="AQ21:AQ24"/>
    <mergeCell ref="AD2:AD3"/>
    <mergeCell ref="S1:Z1"/>
    <mergeCell ref="AJ2:AJ3"/>
    <mergeCell ref="T2:T3"/>
    <mergeCell ref="V2:V3"/>
    <mergeCell ref="Q1:R1"/>
    <mergeCell ref="AA1:AL1"/>
    <mergeCell ref="AL2:AL3"/>
    <mergeCell ref="AM1:AN1"/>
    <mergeCell ref="A66:A67"/>
    <mergeCell ref="A32:A36"/>
    <mergeCell ref="A37:A40"/>
    <mergeCell ref="A41:A44"/>
    <mergeCell ref="A46:A48"/>
    <mergeCell ref="A49:A51"/>
    <mergeCell ref="A52:A54"/>
    <mergeCell ref="A64:A65"/>
    <mergeCell ref="A57:A58"/>
    <mergeCell ref="A59:A60"/>
    <mergeCell ref="A62:A63"/>
    <mergeCell ref="A55:A56"/>
    <mergeCell ref="A15:A17"/>
    <mergeCell ref="A18:A19"/>
    <mergeCell ref="O1:P1"/>
    <mergeCell ref="AR55:AR56"/>
    <mergeCell ref="X2:X3"/>
    <mergeCell ref="AQ4:AQ7"/>
    <mergeCell ref="AQ8:AQ11"/>
    <mergeCell ref="AR4:AR7"/>
    <mergeCell ref="AN2:AN3"/>
    <mergeCell ref="Z2:Z3"/>
    <mergeCell ref="AB2:AB3"/>
    <mergeCell ref="AF2:AF3"/>
    <mergeCell ref="AH2:AH3"/>
    <mergeCell ref="AR46:AR48"/>
    <mergeCell ref="AR64:AR65"/>
    <mergeCell ref="AR66:AR67"/>
    <mergeCell ref="A4:A7"/>
    <mergeCell ref="A8:A11"/>
    <mergeCell ref="A12:A14"/>
    <mergeCell ref="A21:A24"/>
    <mergeCell ref="AQ32:AQ36"/>
    <mergeCell ref="AQ25:AQ27"/>
    <mergeCell ref="A28:A31"/>
    <mergeCell ref="A25:A27"/>
    <mergeCell ref="AR59:AR60"/>
    <mergeCell ref="AR62:AR63"/>
    <mergeCell ref="AR8:AR11"/>
    <mergeCell ref="AR18:AR19"/>
    <mergeCell ref="AR25:AR27"/>
    <mergeCell ref="AR37:AR40"/>
    <mergeCell ref="N2:N3"/>
    <mergeCell ref="A1:A3"/>
    <mergeCell ref="B1:B3"/>
    <mergeCell ref="D2:D3"/>
    <mergeCell ref="F2:F3"/>
    <mergeCell ref="H2:H3"/>
    <mergeCell ref="J2:J3"/>
    <mergeCell ref="L2:L3"/>
    <mergeCell ref="C1:F1"/>
    <mergeCell ref="G1:L1"/>
    <mergeCell ref="M1:N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Heba</cp:lastModifiedBy>
  <dcterms:created xsi:type="dcterms:W3CDTF">2014-07-09T22:08:47Z</dcterms:created>
  <dcterms:modified xsi:type="dcterms:W3CDTF">2015-07-01T23:45:30Z</dcterms:modified>
</cp:coreProperties>
</file>